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336" windowWidth="22692" windowHeight="10848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Položky!$A$1:$G$125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24" i="3"/>
  <c r="BD124"/>
  <c r="BC124"/>
  <c r="BB124"/>
  <c r="G124"/>
  <c r="BA124" s="1"/>
  <c r="BE123"/>
  <c r="BD123"/>
  <c r="BC123"/>
  <c r="BB123"/>
  <c r="G123"/>
  <c r="BA123" s="1"/>
  <c r="BE122"/>
  <c r="BD122"/>
  <c r="BC122"/>
  <c r="BB122"/>
  <c r="G122"/>
  <c r="BA122" s="1"/>
  <c r="BE121"/>
  <c r="BD121"/>
  <c r="BC121"/>
  <c r="BB121"/>
  <c r="G121"/>
  <c r="BA121" s="1"/>
  <c r="BE120"/>
  <c r="BD120"/>
  <c r="BC120"/>
  <c r="BB120"/>
  <c r="G120"/>
  <c r="BA120" s="1"/>
  <c r="BE119"/>
  <c r="BD119"/>
  <c r="BC119"/>
  <c r="BB119"/>
  <c r="G119"/>
  <c r="BA119" s="1"/>
  <c r="BA125" s="1"/>
  <c r="E13" i="2" s="1"/>
  <c r="B13"/>
  <c r="A13"/>
  <c r="BE125" i="3"/>
  <c r="I13" i="2" s="1"/>
  <c r="BD125" i="3"/>
  <c r="H13" i="2" s="1"/>
  <c r="BC125" i="3"/>
  <c r="G13" i="2" s="1"/>
  <c r="BB125" i="3"/>
  <c r="F13" i="2" s="1"/>
  <c r="G125" i="3"/>
  <c r="C125"/>
  <c r="BE116"/>
  <c r="BD116"/>
  <c r="BC116"/>
  <c r="BA116"/>
  <c r="G116"/>
  <c r="BB116" s="1"/>
  <c r="BE114"/>
  <c r="BD114"/>
  <c r="BC114"/>
  <c r="BA114"/>
  <c r="G114"/>
  <c r="BB114" s="1"/>
  <c r="BE113"/>
  <c r="BD113"/>
  <c r="BC113"/>
  <c r="BA113"/>
  <c r="G113"/>
  <c r="BB113" s="1"/>
  <c r="BE112"/>
  <c r="BD112"/>
  <c r="BC112"/>
  <c r="BA112"/>
  <c r="G112"/>
  <c r="BB112" s="1"/>
  <c r="BE111"/>
  <c r="BD111"/>
  <c r="BC111"/>
  <c r="BA111"/>
  <c r="G111"/>
  <c r="BB111" s="1"/>
  <c r="BE110"/>
  <c r="BD110"/>
  <c r="BC110"/>
  <c r="BA110"/>
  <c r="G110"/>
  <c r="BB110" s="1"/>
  <c r="BE108"/>
  <c r="BD108"/>
  <c r="BC108"/>
  <c r="BA108"/>
  <c r="G108"/>
  <c r="BB108" s="1"/>
  <c r="BE107"/>
  <c r="BD107"/>
  <c r="BC107"/>
  <c r="BA107"/>
  <c r="G107"/>
  <c r="BB107" s="1"/>
  <c r="BB117" s="1"/>
  <c r="F12" i="2" s="1"/>
  <c r="B12"/>
  <c r="A12"/>
  <c r="BE117" i="3"/>
  <c r="I12" i="2" s="1"/>
  <c r="BD117" i="3"/>
  <c r="H12" i="2" s="1"/>
  <c r="BC117" i="3"/>
  <c r="G12" i="2" s="1"/>
  <c r="BA117" i="3"/>
  <c r="E12" i="2" s="1"/>
  <c r="G117" i="3"/>
  <c r="C117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B105" s="1"/>
  <c r="F11" i="2" s="1"/>
  <c r="B11"/>
  <c r="A11"/>
  <c r="BE105" i="3"/>
  <c r="I11" i="2" s="1"/>
  <c r="BD105" i="3"/>
  <c r="H11" i="2" s="1"/>
  <c r="BC105" i="3"/>
  <c r="G11" i="2" s="1"/>
  <c r="BA105" i="3"/>
  <c r="E11" i="2" s="1"/>
  <c r="G105" i="3"/>
  <c r="C105"/>
  <c r="BE99"/>
  <c r="BD99"/>
  <c r="BC99"/>
  <c r="BA99"/>
  <c r="G99"/>
  <c r="BB99" s="1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B100" s="1"/>
  <c r="F10" i="2" s="1"/>
  <c r="B10"/>
  <c r="A10"/>
  <c r="BE100" i="3"/>
  <c r="I10" i="2" s="1"/>
  <c r="BD100" i="3"/>
  <c r="H10" i="2" s="1"/>
  <c r="BC100" i="3"/>
  <c r="G10" i="2" s="1"/>
  <c r="BA100" i="3"/>
  <c r="E10" i="2" s="1"/>
  <c r="G100" i="3"/>
  <c r="C100"/>
  <c r="BE92"/>
  <c r="BD92"/>
  <c r="BC92"/>
  <c r="BA92"/>
  <c r="G92"/>
  <c r="BB92" s="1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B93" s="1"/>
  <c r="F9" i="2" s="1"/>
  <c r="B9"/>
  <c r="A9"/>
  <c r="BE93" i="3"/>
  <c r="I9" i="2" s="1"/>
  <c r="BD93" i="3"/>
  <c r="H9" i="2" s="1"/>
  <c r="BC93" i="3"/>
  <c r="G9" i="2" s="1"/>
  <c r="BA93" i="3"/>
  <c r="E9" i="2" s="1"/>
  <c r="G93" i="3"/>
  <c r="C93"/>
  <c r="BE53"/>
  <c r="BD53"/>
  <c r="BC53"/>
  <c r="BA53"/>
  <c r="G53"/>
  <c r="BB53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7"/>
  <c r="BD37"/>
  <c r="BC37"/>
  <c r="BA37"/>
  <c r="G37"/>
  <c r="BB37" s="1"/>
  <c r="BE35"/>
  <c r="BD35"/>
  <c r="BC35"/>
  <c r="BA35"/>
  <c r="G35"/>
  <c r="BB35" s="1"/>
  <c r="BE33"/>
  <c r="BD33"/>
  <c r="BC33"/>
  <c r="BA33"/>
  <c r="G33"/>
  <c r="BB33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B54" s="1"/>
  <c r="F8" i="2" s="1"/>
  <c r="B8"/>
  <c r="A8"/>
  <c r="BE54" i="3"/>
  <c r="I8" i="2" s="1"/>
  <c r="BD54" i="3"/>
  <c r="H8" i="2" s="1"/>
  <c r="BC54" i="3"/>
  <c r="G8" i="2" s="1"/>
  <c r="BA54" i="3"/>
  <c r="E8" i="2" s="1"/>
  <c r="G54" i="3"/>
  <c r="C54"/>
  <c r="BE26"/>
  <c r="BD26"/>
  <c r="BC26"/>
  <c r="BA26"/>
  <c r="G26"/>
  <c r="BB26" s="1"/>
  <c r="BE24"/>
  <c r="BD24"/>
  <c r="BC24"/>
  <c r="BA24"/>
  <c r="G24"/>
  <c r="BB24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2"/>
  <c r="BD12"/>
  <c r="BC12"/>
  <c r="BA12"/>
  <c r="G12"/>
  <c r="BB12" s="1"/>
  <c r="BE11"/>
  <c r="BD11"/>
  <c r="BC11"/>
  <c r="BA11"/>
  <c r="G11"/>
  <c r="BB11" s="1"/>
  <c r="BE9"/>
  <c r="BD9"/>
  <c r="BC9"/>
  <c r="BA9"/>
  <c r="G9"/>
  <c r="BB9" s="1"/>
  <c r="BE8"/>
  <c r="BD8"/>
  <c r="BC8"/>
  <c r="BA8"/>
  <c r="G8"/>
  <c r="BB8" s="1"/>
  <c r="BB27" s="1"/>
  <c r="F7" i="2" s="1"/>
  <c r="F14" s="1"/>
  <c r="C16" i="1" s="1"/>
  <c r="B7" i="2"/>
  <c r="A7"/>
  <c r="BE27" i="3"/>
  <c r="I7" i="2" s="1"/>
  <c r="I14" s="1"/>
  <c r="C21" i="1" s="1"/>
  <c r="BD27" i="3"/>
  <c r="H7" i="2" s="1"/>
  <c r="H14" s="1"/>
  <c r="C17" i="1" s="1"/>
  <c r="BC27" i="3"/>
  <c r="G7" i="2" s="1"/>
  <c r="G14" s="1"/>
  <c r="C18" i="1" s="1"/>
  <c r="BA27" i="3"/>
  <c r="E7" i="2" s="1"/>
  <c r="E14" s="1"/>
  <c r="G27" i="3"/>
  <c r="C27"/>
  <c r="E4"/>
  <c r="C4"/>
  <c r="F3"/>
  <c r="C3"/>
  <c r="C2" i="2"/>
  <c r="C1"/>
  <c r="C33" i="1"/>
  <c r="F33" s="1"/>
  <c r="C31"/>
  <c r="C9"/>
  <c r="G7"/>
  <c r="D2"/>
  <c r="C2"/>
  <c r="G26" i="2" l="1"/>
  <c r="I26" s="1"/>
  <c r="G25"/>
  <c r="I25" s="1"/>
  <c r="G21" i="1" s="1"/>
  <c r="G24" i="2"/>
  <c r="I24" s="1"/>
  <c r="G20" i="1" s="1"/>
  <c r="G23" i="2"/>
  <c r="I23" s="1"/>
  <c r="G19" i="1" s="1"/>
  <c r="G22" i="2"/>
  <c r="I22" s="1"/>
  <c r="G18" i="1" s="1"/>
  <c r="G21" i="2"/>
  <c r="I21" s="1"/>
  <c r="G17" i="1" s="1"/>
  <c r="G20" i="2"/>
  <c r="I20" s="1"/>
  <c r="G16" i="1" s="1"/>
  <c r="G19" i="2"/>
  <c r="I19" s="1"/>
  <c r="C15" i="1"/>
  <c r="C19" s="1"/>
  <c r="C22" s="1"/>
  <c r="H27" i="2" l="1"/>
  <c r="G23" i="1" s="1"/>
  <c r="G15"/>
  <c r="C23"/>
  <c r="F30" s="1"/>
  <c r="F31" l="1"/>
  <c r="F34" s="1"/>
  <c r="G22"/>
</calcChain>
</file>

<file path=xl/sharedStrings.xml><?xml version="1.0" encoding="utf-8"?>
<sst xmlns="http://schemas.openxmlformats.org/spreadsheetml/2006/main" count="443" uniqueCount="305">
  <si>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</si>
  <si>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</si>
  <si>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</si>
  <si>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</si>
  <si>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</si>
  <si>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</si>
  <si>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</si>
  <si>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</si>
  <si>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</si>
  <si>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</si>
  <si>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</si>
  <si>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</si>
  <si>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</si>
  <si>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</si>
  <si>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</si>
  <si>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</si>
  <si>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</si>
  <si>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</si>
  <si>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</si>
  <si>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</si>
  <si>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</si>
  <si>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</si>
  <si>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</si>
  <si>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</si>
  <si>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</si>
  <si>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</si>
  <si>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</si>
  <si>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</si>
  <si>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</si>
  <si>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</si>
  <si>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</si>
  <si>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</si>
  <si>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</si>
  <si>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</si>
  <si>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</si>
  <si>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</si>
  <si>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</si>
  <si>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</si>
  <si>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</si>
  <si>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</si>
  <si>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</si>
  <si>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</si>
  <si>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</si>
  <si>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</si>
  <si>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</si>
  <si>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</si>
  <si>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</si>
  <si>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</si>
  <si>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</si>
  <si>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</si>
  <si>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</si>
  <si>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</si>
  <si>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</si>
  <si>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</si>
  <si>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</si>
  <si>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</si>
  <si>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</si>
  <si>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</si>
  <si>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</si>
  <si>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</si>
  <si>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</si>
  <si>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</si>
  <si>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</si>
  <si>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</si>
  <si>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</si>
  <si>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</si>
  <si>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</si>
  <si>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</si>
  <si>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</si>
  <si>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</si>
  <si>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</si>
  <si>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</si>
  <si>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</si>
  <si>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</si>
  <si>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</si>
  <si>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</si>
  <si>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248/2020</t>
  </si>
  <si>
    <t>OPRAVA SOCIÁLNÍHO ZAŘÍZENÍ ZŠ SLOVAN 2020</t>
  </si>
  <si>
    <t>D14e</t>
  </si>
  <si>
    <t>Technika prostředí staveb</t>
  </si>
  <si>
    <t>D14e-01</t>
  </si>
  <si>
    <t>Zařízení ZTI WC č.1 (2020)</t>
  </si>
  <si>
    <t>721</t>
  </si>
  <si>
    <t>Vnitřní kanalizace</t>
  </si>
  <si>
    <t>721154247R00</t>
  </si>
  <si>
    <t xml:space="preserve">Kus čisticí ruč. víko, potr. ležaté D 160 </t>
  </si>
  <si>
    <t>kus</t>
  </si>
  <si>
    <t>721171808R00</t>
  </si>
  <si>
    <t xml:space="preserve">Demontáž potrubí z PVC do D 114 mm </t>
  </si>
  <si>
    <t>m</t>
  </si>
  <si>
    <t>15+15+5</t>
  </si>
  <si>
    <t>721171809R00</t>
  </si>
  <si>
    <t xml:space="preserve">Demontáž potrubí z PVC do D 160 mm </t>
  </si>
  <si>
    <t>721176102R00</t>
  </si>
  <si>
    <t xml:space="preserve">Potrubí HT připojovací D 40 x 1,8 mm </t>
  </si>
  <si>
    <t>2+2+2+1</t>
  </si>
  <si>
    <t>721176103R00</t>
  </si>
  <si>
    <t xml:space="preserve">Potrubí HT připojovací D 50 x 1,8 mm </t>
  </si>
  <si>
    <t>721176104R00</t>
  </si>
  <si>
    <t xml:space="preserve">Potrubí HT připojovací D 75 x 1,9 mm </t>
  </si>
  <si>
    <t>721176105R00</t>
  </si>
  <si>
    <t xml:space="preserve">Potrubí HT připojovací D 110 x 2,7 mm </t>
  </si>
  <si>
    <t>721176233R00</t>
  </si>
  <si>
    <t xml:space="preserve">Potrubí KG svodné (ležaté) zavěšené D 125 x 3,2 mm </t>
  </si>
  <si>
    <t>3+2,5+2+2</t>
  </si>
  <si>
    <t>721176234R00</t>
  </si>
  <si>
    <t xml:space="preserve">Potrubí KG svodné (ležaté) zavěšené D 160 x 4,0 mm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</si>
  <si>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</si>
  <si>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</si>
  <si>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</si>
  <si>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</si>
  <si>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</si>
  <si>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</si>
  <si>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721223425RT1</t>
  </si>
  <si>
    <t>Vpusť podlahová se zápachovou uzávěrkou mřížka nerez 115 x 115 mm, odpad D 50 mm</t>
  </si>
  <si>
    <t>721290111R00</t>
  </si>
  <si>
    <t xml:space="preserve">Zkouška těsnosti kanalizace vodou do DN 125 </t>
  </si>
  <si>
    <t>7+6+4+15+9,5+6</t>
  </si>
  <si>
    <t>998721201R00</t>
  </si>
  <si>
    <t xml:space="preserve">Přesun hmot pro vnitřní kanalizaci, výšky do 6 m </t>
  </si>
  <si>
    <t>722</t>
  </si>
  <si>
    <t>Vnitřní vodovod</t>
  </si>
  <si>
    <t>722130801R00</t>
  </si>
  <si>
    <t xml:space="preserve">Demontáž potrubí ocelových závitových do DN 25 </t>
  </si>
  <si>
    <t>722130803R00</t>
  </si>
  <si>
    <t xml:space="preserve">Demontáž potrubí ocelových závitových do DN 50 </t>
  </si>
  <si>
    <t>722172411R00</t>
  </si>
  <si>
    <t xml:space="preserve">Potrubí z PPR, D 20 x 2,8 mm, PN 16 </t>
  </si>
  <si>
    <t>4+7+6+13+5+8</t>
  </si>
  <si>
    <t>722172412R00</t>
  </si>
  <si>
    <t xml:space="preserve">Potrubí z PPR, D 25 x 3,5 mm, PN 16 </t>
  </si>
  <si>
    <t>6+6+4</t>
  </si>
  <si>
    <t>722172413R00</t>
  </si>
  <si>
    <t xml:space="preserve">Potrubí z PPR, D 32 x 4,4 mm, PN 16 </t>
  </si>
  <si>
    <t>4+8+7</t>
  </si>
  <si>
    <t>722172414R00</t>
  </si>
  <si>
    <t xml:space="preserve">Potrubí z PPR, D 40 x 5,5 mm, PN 16 </t>
  </si>
  <si>
    <t>10+10</t>
  </si>
  <si>
    <t>722181213RT7</t>
  </si>
  <si>
    <t>Izolace návleková tl. stěny 13 mm vnitřní průměr 22 mm</t>
  </si>
  <si>
    <t>722181213RT8</t>
  </si>
  <si>
    <t>Izolace návleková tl. stěny 13 mm vnitřní průměr 25 mm</t>
  </si>
  <si>
    <t>722181213RU1</t>
  </si>
  <si>
    <t>Izolace návleková tl. stěny 13 mm vnitřní průměr 32 mm</t>
  </si>
  <si>
    <t>722181213RU4</t>
  </si>
  <si>
    <t>Izolace návleková tl. stěny 13 mm vnitřní průměr 42 mm</t>
  </si>
  <si>
    <t>722191133R00</t>
  </si>
  <si>
    <t xml:space="preserve">Hadice sanitární flexibilní, DN 15, délka 0,5 m </t>
  </si>
  <si>
    <t>soubor</t>
  </si>
  <si>
    <t>722220111R00</t>
  </si>
  <si>
    <t xml:space="preserve">Nástěnka K 247, pro výtokový ventil G 1/2 </t>
  </si>
  <si>
    <t>722220112R00</t>
  </si>
  <si>
    <t xml:space="preserve">Nástěnka K 247, pro výtokový ventil G 3/4 </t>
  </si>
  <si>
    <t>722223131R00</t>
  </si>
  <si>
    <t xml:space="preserve">Kohout kul.vypouštěcí,komplet, DN 15 </t>
  </si>
  <si>
    <t>722235111R00</t>
  </si>
  <si>
    <t xml:space="preserve">Kohout kulový, vnitř.-vnitř.z. DN 15 </t>
  </si>
  <si>
    <t>722236312R00</t>
  </si>
  <si>
    <t xml:space="preserve">Ventil uzavírací,šikmý vnitřní z. DN 20 </t>
  </si>
  <si>
    <t>722236313R00</t>
  </si>
  <si>
    <t xml:space="preserve">Ventil uzavírací,šikmý vnitřní z. DN 25 </t>
  </si>
  <si>
    <t>722236314R00</t>
  </si>
  <si>
    <t xml:space="preserve">Ventil uzavírací,šikmý vnitřní z. DN 32 </t>
  </si>
  <si>
    <t>722290234R00</t>
  </si>
  <si>
    <t xml:space="preserve">Proplach a dezinfekce vodovod.potrubí DN 80 </t>
  </si>
  <si>
    <t>35+16+19+20</t>
  </si>
  <si>
    <t>998733201R00</t>
  </si>
  <si>
    <t xml:space="preserve">Přesun hmot pro rozvody potrubí, výšky do 6 m </t>
  </si>
  <si>
    <t>725</t>
  </si>
  <si>
    <t>Zařizovací předměty</t>
  </si>
  <si>
    <t>725110811R00</t>
  </si>
  <si>
    <t xml:space="preserve">Demontáž klozetů splachovacích </t>
  </si>
  <si>
    <t>725119305R00</t>
  </si>
  <si>
    <t xml:space="preserve">Montáž klozetových mís kombinovaných 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</si>
  <si>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</si>
  <si>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</si>
  <si>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</si>
  <si>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</si>
  <si>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725122817R00</t>
  </si>
  <si>
    <t xml:space="preserve">Demontáž pisoárů bez nádrže </t>
  </si>
  <si>
    <t>725139101R00</t>
  </si>
  <si>
    <t xml:space="preserve">Montáž pisoárových stání ostatních </t>
  </si>
  <si>
    <t>725210821R00</t>
  </si>
  <si>
    <t xml:space="preserve">Demontáž umyvadel bez výtokových armatur </t>
  </si>
  <si>
    <t>725219401R00</t>
  </si>
  <si>
    <t xml:space="preserve">Montáž umyvadel na šrouby </t>
  </si>
  <si>
    <t>725810811R00</t>
  </si>
  <si>
    <t xml:space="preserve">Demontáž ventilu výtokového nástěnného </t>
  </si>
  <si>
    <t>725820801R00</t>
  </si>
  <si>
    <t xml:space="preserve">Demontáž baterie nástěnné do G 3/4 </t>
  </si>
  <si>
    <t>725829301R00</t>
  </si>
  <si>
    <t xml:space="preserve">Montáž baterie umyvadlové stojánkové </t>
  </si>
  <si>
    <t>725860213R00</t>
  </si>
  <si>
    <t xml:space="preserve">Sifon umyvadlový HL132, DN 30, 40 </t>
  </si>
  <si>
    <t>998725201R00</t>
  </si>
  <si>
    <t xml:space="preserve">Přesun hmot pro zařizovací předměty, výšky do 6 m </t>
  </si>
  <si>
    <t>R01</t>
  </si>
  <si>
    <t xml:space="preserve">Kolzet invalidní kombinovaný </t>
  </si>
  <si>
    <t>R02</t>
  </si>
  <si>
    <t>Umyvadlo invalidní 64x55 cm, bílé s otv.pro bat. a přepadem</t>
  </si>
  <si>
    <t xml:space="preserve">Sedátko WC na invalid.WC s antibakt.úpr. </t>
  </si>
  <si>
    <t>R03</t>
  </si>
  <si>
    <t xml:space="preserve">Podpěrné madlo dl.800 (k WC inv. pevné vč, mont) </t>
  </si>
  <si>
    <t>R04</t>
  </si>
  <si>
    <t xml:space="preserve">Podpěrné madlo dl.800 (k WC inv. sklopné vč, mont) </t>
  </si>
  <si>
    <t>R05</t>
  </si>
  <si>
    <t xml:space="preserve">Madlo svislé k invalid umyvadlu pevné </t>
  </si>
  <si>
    <t>R07</t>
  </si>
  <si>
    <t>Ovládací tlačítko oddálené pro inv.WC s krycí deskou</t>
  </si>
  <si>
    <t>R08</t>
  </si>
  <si>
    <t xml:space="preserve">Odtoková sada k umyvadlu (inv.) </t>
  </si>
  <si>
    <t>R11</t>
  </si>
  <si>
    <t xml:space="preserve">Pisoár s radarovým splachovačem </t>
  </si>
  <si>
    <t>kud</t>
  </si>
  <si>
    <t>R12</t>
  </si>
  <si>
    <t xml:space="preserve">Klozet závěsný bez oplachového kruhu </t>
  </si>
  <si>
    <t>R13</t>
  </si>
  <si>
    <t xml:space="preserve">Sedátko na klozet závěsný s antibakt. úpravou bílé </t>
  </si>
  <si>
    <t>R14</t>
  </si>
  <si>
    <t xml:space="preserve">Předstěnový mont. prvek pro zazdění (WC) </t>
  </si>
  <si>
    <t>R15</t>
  </si>
  <si>
    <t>Ovládací tlačítko splachování pro závěsné WC (plast)</t>
  </si>
  <si>
    <t>R18</t>
  </si>
  <si>
    <t xml:space="preserve">Baterie umyvadlová stojánková páková (mč.130+inv.) </t>
  </si>
  <si>
    <t>R19</t>
  </si>
  <si>
    <t>Baterie automatická umyvadlová pro jednu vodu 24V stojánková</t>
  </si>
  <si>
    <t>R20</t>
  </si>
  <si>
    <t>Automatický směšovací termostatický ventil 3/4" NA SV a TV - nastavitelná teplota vody- vč.montáže</t>
  </si>
  <si>
    <t>R21</t>
  </si>
  <si>
    <t xml:space="preserve">Zdroj pro 3pisoáry (el.) vč. montáže </t>
  </si>
  <si>
    <t>R22</t>
  </si>
  <si>
    <t xml:space="preserve">Zdroj pro 2 umyvadla 230/24V (el.) vč.montáže </t>
  </si>
  <si>
    <t>R23</t>
  </si>
  <si>
    <t xml:space="preserve">WC kartáč nerez závěsný vč. montáže </t>
  </si>
  <si>
    <t>R24</t>
  </si>
  <si>
    <t>Dávkovač tekutého mýdla nerez pro každé umyvadlo vč.montáže</t>
  </si>
  <si>
    <t>R25</t>
  </si>
  <si>
    <t>Držák toaletního papíru matný nerez 30NM s průhledem pro kontrolu plnění vč.montáže</t>
  </si>
  <si>
    <t>R26</t>
  </si>
  <si>
    <t>Skříňka s dvířky pro zazdění (pro sekční uzávěry vody) rozm.300/300/200 vč. osazení</t>
  </si>
  <si>
    <t>64213625</t>
  </si>
  <si>
    <t>Umyvadlo bílé 60x49cm 1 otv. pro baterii</t>
  </si>
  <si>
    <t>642144751</t>
  </si>
  <si>
    <t>Umyvadlo bílé 55x45cm 1 otv. pro bater.</t>
  </si>
  <si>
    <t>733</t>
  </si>
  <si>
    <t>Rozvod potrubí</t>
  </si>
  <si>
    <t>722181213RT5</t>
  </si>
  <si>
    <t>Izolace návleková  tl. stěny 13 mm vnitřní průměr 15 mm</t>
  </si>
  <si>
    <t>733110806R00</t>
  </si>
  <si>
    <t xml:space="preserve">Demontáž potrubí ocelového závitového do DN 15-32 </t>
  </si>
  <si>
    <t>733113113R00</t>
  </si>
  <si>
    <t>Příplatek za zhotovení přípojky DN 15 (přechod ze stáv ocel tr. na Cu 15)</t>
  </si>
  <si>
    <t>733161104R00</t>
  </si>
  <si>
    <t xml:space="preserve">Potrubí měděné 15 x 1 mm, </t>
  </si>
  <si>
    <t>734</t>
  </si>
  <si>
    <t>Armatury</t>
  </si>
  <si>
    <t>734221672R00</t>
  </si>
  <si>
    <t>Hlavice ovládání ventilů termostat. v provedení s ochranou proti zcizení</t>
  </si>
  <si>
    <t>734265424R00</t>
  </si>
  <si>
    <t xml:space="preserve">Šroub.reg.s vypouš.rohové  DN 15 </t>
  </si>
  <si>
    <t>998734201R00</t>
  </si>
  <si>
    <t xml:space="preserve">Přesun hmot pro armatury, výšky do 6 m </t>
  </si>
  <si>
    <t>735</t>
  </si>
  <si>
    <t>Otopná tělesa</t>
  </si>
  <si>
    <t>735000912R00</t>
  </si>
  <si>
    <t xml:space="preserve">Oprava-vyregulování ventilů s termost.ovládáním </t>
  </si>
  <si>
    <t>735111810R00</t>
  </si>
  <si>
    <t xml:space="preserve">Demontáž těles otopných litinových článkových </t>
  </si>
  <si>
    <t>m2</t>
  </si>
  <si>
    <t>(8+6+8+5)*0,255</t>
  </si>
  <si>
    <t>735157560R00</t>
  </si>
  <si>
    <t xml:space="preserve">Otopná těl.panel.Ventil Kompakt 21  600/ 400 </t>
  </si>
  <si>
    <t>735157561R00</t>
  </si>
  <si>
    <t xml:space="preserve">Otopná těl.panel.Ventil Kompakt 21  600/ 500 </t>
  </si>
  <si>
    <t>735157562R00</t>
  </si>
  <si>
    <t xml:space="preserve">Otopná těl.panel.Ventil Kompakt 21  600/ 600 </t>
  </si>
  <si>
    <t>735191910R00</t>
  </si>
  <si>
    <t xml:space="preserve">Napuštění vody do otopného systému - bez kotle </t>
  </si>
  <si>
    <t>735494811R00</t>
  </si>
  <si>
    <t xml:space="preserve">Vypuštění vody z otopných těles </t>
  </si>
  <si>
    <t>998735201R00</t>
  </si>
  <si>
    <t xml:space="preserve">Přesun hmot pro otopná tělesa, výšky do 6 m </t>
  </si>
  <si>
    <t>D96</t>
  </si>
  <si>
    <t>Přesuny suti a vybouraných hmot</t>
  </si>
  <si>
    <t>979011111R00</t>
  </si>
  <si>
    <t xml:space="preserve">Svislá doprava suti a vybour. hmot </t>
  </si>
  <si>
    <t>t</t>
  </si>
  <si>
    <t>979081111R00</t>
  </si>
  <si>
    <t xml:space="preserve">Odvoz suti a vybour. hmot na skládku do 1 km </t>
  </si>
  <si>
    <t>979082111R00</t>
  </si>
  <si>
    <t xml:space="preserve">Vnitrostaveništní doprava suti do 10 m </t>
  </si>
  <si>
    <t>979082212R00</t>
  </si>
  <si>
    <t xml:space="preserve">Vodorovná doprava suti po suchu do 50 m </t>
  </si>
  <si>
    <t>979084219R00</t>
  </si>
  <si>
    <t xml:space="preserve">Příplatek k dopravě vybour.hmot za dalších 5 km </t>
  </si>
  <si>
    <t>979999999R00</t>
  </si>
  <si>
    <t xml:space="preserve">Poplatek za skladku 10 % příměsí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</si>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</sst>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D14e-01</v>
      </c>
      <c r="D2" s="5" t="str">
        <f>Rekapitulace!G2</f>
        <v>Zařízení ZTI WC č.1 (2020)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76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" customHeight="1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" customHeight="1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" customHeight="1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" customHeight="1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" customHeight="1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" customHeight="1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H27" sqref="H27:I27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108" t="s">
        <v>48</v>
      </c>
      <c r="B1" s="109"/>
      <c r="C1" s="110" t="str">
        <f>CONCATENATE(cislostavby," ",nazevstavby)</f>
        <v>248/2020 OPRAVA SOCIÁLNÍHO ZAŘÍZENÍ ZŠ SLOVAN 2020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8" thickBot="1">
      <c r="A2" s="116" t="s">
        <v>50</v>
      </c>
      <c r="B2" s="117"/>
      <c r="C2" s="118" t="str">
        <f>CONCATENATE(cisloobjektu," ",nazevobjektu)</f>
        <v>D14e Technika prostředí staveb</v>
      </c>
      <c r="D2" s="119"/>
      <c r="E2" s="120"/>
      <c r="F2" s="119"/>
      <c r="G2" s="121" t="s">
        <v>81</v>
      </c>
      <c r="H2" s="122"/>
      <c r="I2" s="123"/>
    </row>
    <row r="3" spans="1:57" ht="13.8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8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8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27" t="str">
        <f>Položky!B7</f>
        <v>721</v>
      </c>
      <c r="B7" s="133" t="str">
        <f>Položky!C7</f>
        <v>Vnitřní kanalizace</v>
      </c>
      <c r="C7" s="69"/>
      <c r="D7" s="134"/>
      <c r="E7" s="228">
        <f>Položky!BA27</f>
        <v>0</v>
      </c>
      <c r="F7" s="229">
        <f>Položky!BB27</f>
        <v>0</v>
      </c>
      <c r="G7" s="229">
        <f>Položky!BC27</f>
        <v>0</v>
      </c>
      <c r="H7" s="229">
        <f>Položky!BD27</f>
        <v>0</v>
      </c>
      <c r="I7" s="230">
        <f>Položky!BE27</f>
        <v>0</v>
      </c>
    </row>
    <row r="8" spans="1:57" s="37" customFormat="1">
      <c r="A8" s="227" t="str">
        <f>Položky!B28</f>
        <v>722</v>
      </c>
      <c r="B8" s="133" t="str">
        <f>Položky!C28</f>
        <v>Vnitřní vodovod</v>
      </c>
      <c r="C8" s="69"/>
      <c r="D8" s="134"/>
      <c r="E8" s="228">
        <f>Položky!BA54</f>
        <v>0</v>
      </c>
      <c r="F8" s="229">
        <f>Položky!BB54</f>
        <v>0</v>
      </c>
      <c r="G8" s="229">
        <f>Položky!BC54</f>
        <v>0</v>
      </c>
      <c r="H8" s="229">
        <f>Položky!BD54</f>
        <v>0</v>
      </c>
      <c r="I8" s="230">
        <f>Položky!BE54</f>
        <v>0</v>
      </c>
    </row>
    <row r="9" spans="1:57" s="37" customFormat="1">
      <c r="A9" s="227" t="str">
        <f>Položky!B55</f>
        <v>725</v>
      </c>
      <c r="B9" s="133" t="str">
        <f>Položky!C55</f>
        <v>Zařizovací předměty</v>
      </c>
      <c r="C9" s="69"/>
      <c r="D9" s="134"/>
      <c r="E9" s="228">
        <f>Položky!BA93</f>
        <v>0</v>
      </c>
      <c r="F9" s="229">
        <f>Položky!BB93</f>
        <v>0</v>
      </c>
      <c r="G9" s="229">
        <f>Položky!BC93</f>
        <v>0</v>
      </c>
      <c r="H9" s="229">
        <f>Položky!BD93</f>
        <v>0</v>
      </c>
      <c r="I9" s="230">
        <f>Položky!BE93</f>
        <v>0</v>
      </c>
    </row>
    <row r="10" spans="1:57" s="37" customFormat="1">
      <c r="A10" s="227" t="str">
        <f>Položky!B94</f>
        <v>733</v>
      </c>
      <c r="B10" s="133" t="str">
        <f>Položky!C94</f>
        <v>Rozvod potrubí</v>
      </c>
      <c r="C10" s="69"/>
      <c r="D10" s="134"/>
      <c r="E10" s="228">
        <f>Položky!BA100</f>
        <v>0</v>
      </c>
      <c r="F10" s="229">
        <f>Položky!BB100</f>
        <v>0</v>
      </c>
      <c r="G10" s="229">
        <f>Položky!BC100</f>
        <v>0</v>
      </c>
      <c r="H10" s="229">
        <f>Položky!BD100</f>
        <v>0</v>
      </c>
      <c r="I10" s="230">
        <f>Položky!BE100</f>
        <v>0</v>
      </c>
    </row>
    <row r="11" spans="1:57" s="37" customFormat="1">
      <c r="A11" s="227" t="str">
        <f>Položky!B101</f>
        <v>734</v>
      </c>
      <c r="B11" s="133" t="str">
        <f>Položky!C101</f>
        <v>Armatury</v>
      </c>
      <c r="C11" s="69"/>
      <c r="D11" s="134"/>
      <c r="E11" s="228">
        <f>Položky!BA105</f>
        <v>0</v>
      </c>
      <c r="F11" s="229">
        <f>Položky!BB105</f>
        <v>0</v>
      </c>
      <c r="G11" s="229">
        <f>Položky!BC105</f>
        <v>0</v>
      </c>
      <c r="H11" s="229">
        <f>Položky!BD105</f>
        <v>0</v>
      </c>
      <c r="I11" s="230">
        <f>Položky!BE105</f>
        <v>0</v>
      </c>
    </row>
    <row r="12" spans="1:57" s="37" customFormat="1">
      <c r="A12" s="227" t="str">
        <f>Položky!B106</f>
        <v>735</v>
      </c>
      <c r="B12" s="133" t="str">
        <f>Položky!C106</f>
        <v>Otopná tělesa</v>
      </c>
      <c r="C12" s="69"/>
      <c r="D12" s="134"/>
      <c r="E12" s="228">
        <f>Položky!BA117</f>
        <v>0</v>
      </c>
      <c r="F12" s="229">
        <f>Položky!BB117</f>
        <v>0</v>
      </c>
      <c r="G12" s="229">
        <f>Položky!BC117</f>
        <v>0</v>
      </c>
      <c r="H12" s="229">
        <f>Položky!BD117</f>
        <v>0</v>
      </c>
      <c r="I12" s="230">
        <f>Položky!BE117</f>
        <v>0</v>
      </c>
    </row>
    <row r="13" spans="1:57" s="37" customFormat="1" ht="13.8" thickBot="1">
      <c r="A13" s="227" t="str">
        <f>Položky!B118</f>
        <v>D96</v>
      </c>
      <c r="B13" s="133" t="str">
        <f>Položky!C118</f>
        <v>Přesuny suti a vybouraných hmot</v>
      </c>
      <c r="C13" s="69"/>
      <c r="D13" s="134"/>
      <c r="E13" s="228">
        <f>Položky!BA125</f>
        <v>0</v>
      </c>
      <c r="F13" s="229">
        <f>Položky!BB125</f>
        <v>0</v>
      </c>
      <c r="G13" s="229">
        <f>Položky!BC125</f>
        <v>0</v>
      </c>
      <c r="H13" s="229">
        <f>Položky!BD125</f>
        <v>0</v>
      </c>
      <c r="I13" s="230">
        <f>Položky!BE125</f>
        <v>0</v>
      </c>
    </row>
    <row r="14" spans="1:57" s="141" customFormat="1" ht="13.8" thickBot="1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8" thickBot="1">
      <c r="A17" s="82"/>
      <c r="B17" s="82"/>
      <c r="C17" s="82"/>
      <c r="D17" s="82"/>
      <c r="E17" s="82"/>
      <c r="F17" s="82"/>
      <c r="G17" s="82"/>
      <c r="H17" s="82"/>
      <c r="I17" s="82"/>
    </row>
    <row r="18" spans="1:53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>
      <c r="A19" s="67" t="s">
        <v>297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298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299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>
      <c r="A22" s="67" t="s">
        <v>300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>
      <c r="A23" s="67" t="s">
        <v>301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>
      <c r="A24" s="67" t="s">
        <v>302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>
      <c r="A25" s="67" t="s">
        <v>303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>
      <c r="A26" s="67" t="s">
        <v>304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8" thickBot="1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>
      <c r="B29" s="141"/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98"/>
  <sheetViews>
    <sheetView showGridLines="0" showZeros="0" zoomScaleNormal="100" workbookViewId="0">
      <selection activeCell="A125" sqref="A125:IV127"/>
    </sheetView>
  </sheetViews>
  <sheetFormatPr defaultColWidth="9.109375" defaultRowHeight="13.2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21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16384" width="9.109375" style="167"/>
  </cols>
  <sheetData>
    <row r="1" spans="1:104" ht="15.6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8" thickTop="1">
      <c r="A3" s="108" t="s">
        <v>48</v>
      </c>
      <c r="B3" s="109"/>
      <c r="C3" s="110" t="str">
        <f>CONCATENATE(cislostavby," ",nazevstavby)</f>
        <v>248/2020 OPRAVA SOCIÁLNÍHO ZAŘÍZENÍ ZŠ SLOVAN 2020</v>
      </c>
      <c r="D3" s="172"/>
      <c r="E3" s="173" t="s">
        <v>64</v>
      </c>
      <c r="F3" s="174" t="str">
        <f>Rekapitulace!H1</f>
        <v>D14e-01</v>
      </c>
      <c r="G3" s="175"/>
    </row>
    <row r="4" spans="1:104" ht="13.8" thickBot="1">
      <c r="A4" s="176" t="s">
        <v>50</v>
      </c>
      <c r="B4" s="117"/>
      <c r="C4" s="118" t="str">
        <f>CONCATENATE(cisloobjektu," ",nazevobjektu)</f>
        <v>D14e Technika prostředí staveb</v>
      </c>
      <c r="D4" s="177"/>
      <c r="E4" s="178" t="str">
        <f>Rekapitulace!G2</f>
        <v>Zařízení ZTI WC č.1 (2020)</v>
      </c>
      <c r="F4" s="179"/>
      <c r="G4" s="180"/>
    </row>
    <row r="5" spans="1:104" ht="13.8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1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7</v>
      </c>
      <c r="AC8" s="167">
        <v>7</v>
      </c>
      <c r="AZ8" s="167">
        <v>2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7</v>
      </c>
      <c r="CZ8" s="167">
        <v>0</v>
      </c>
    </row>
    <row r="9" spans="1:104">
      <c r="A9" s="196">
        <v>2</v>
      </c>
      <c r="B9" s="197" t="s">
        <v>87</v>
      </c>
      <c r="C9" s="198" t="s">
        <v>88</v>
      </c>
      <c r="D9" s="199" t="s">
        <v>89</v>
      </c>
      <c r="E9" s="200">
        <v>35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7</v>
      </c>
      <c r="AC9" s="167">
        <v>7</v>
      </c>
      <c r="AZ9" s="167">
        <v>2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7</v>
      </c>
      <c r="CZ9" s="167">
        <v>0</v>
      </c>
    </row>
    <row r="10" spans="1:104">
      <c r="A10" s="203"/>
      <c r="B10" s="205"/>
      <c r="C10" s="206" t="s">
        <v>90</v>
      </c>
      <c r="D10" s="207"/>
      <c r="E10" s="208">
        <v>35</v>
      </c>
      <c r="F10" s="209"/>
      <c r="G10" s="210"/>
      <c r="M10" s="204" t="s">
        <v>90</v>
      </c>
      <c r="O10" s="195"/>
    </row>
    <row r="11" spans="1:104">
      <c r="A11" s="196">
        <v>3</v>
      </c>
      <c r="B11" s="197" t="s">
        <v>91</v>
      </c>
      <c r="C11" s="198" t="s">
        <v>92</v>
      </c>
      <c r="D11" s="199" t="s">
        <v>89</v>
      </c>
      <c r="E11" s="200">
        <v>8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7</v>
      </c>
      <c r="AC11" s="167">
        <v>7</v>
      </c>
      <c r="AZ11" s="167">
        <v>2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7</v>
      </c>
      <c r="CZ11" s="167">
        <v>0</v>
      </c>
    </row>
    <row r="12" spans="1:104">
      <c r="A12" s="196">
        <v>4</v>
      </c>
      <c r="B12" s="197" t="s">
        <v>93</v>
      </c>
      <c r="C12" s="198" t="s">
        <v>94</v>
      </c>
      <c r="D12" s="199" t="s">
        <v>89</v>
      </c>
      <c r="E12" s="200">
        <v>7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7</v>
      </c>
      <c r="AC12" s="167">
        <v>7</v>
      </c>
      <c r="AZ12" s="167">
        <v>2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7</v>
      </c>
      <c r="CZ12" s="167">
        <v>0</v>
      </c>
    </row>
    <row r="13" spans="1:104">
      <c r="A13" s="203"/>
      <c r="B13" s="205"/>
      <c r="C13" s="206" t="s">
        <v>95</v>
      </c>
      <c r="D13" s="207"/>
      <c r="E13" s="208">
        <v>7</v>
      </c>
      <c r="F13" s="209"/>
      <c r="G13" s="210"/>
      <c r="M13" s="204" t="s">
        <v>95</v>
      </c>
      <c r="O13" s="195"/>
    </row>
    <row r="14" spans="1:104">
      <c r="A14" s="196">
        <v>5</v>
      </c>
      <c r="B14" s="197" t="s">
        <v>96</v>
      </c>
      <c r="C14" s="198" t="s">
        <v>97</v>
      </c>
      <c r="D14" s="199" t="s">
        <v>89</v>
      </c>
      <c r="E14" s="200">
        <v>6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7</v>
      </c>
      <c r="AC14" s="167">
        <v>7</v>
      </c>
      <c r="AZ14" s="167">
        <v>2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7</v>
      </c>
      <c r="CZ14" s="167">
        <v>0</v>
      </c>
    </row>
    <row r="15" spans="1:104">
      <c r="A15" s="196">
        <v>6</v>
      </c>
      <c r="B15" s="197" t="s">
        <v>98</v>
      </c>
      <c r="C15" s="198" t="s">
        <v>99</v>
      </c>
      <c r="D15" s="199" t="s">
        <v>89</v>
      </c>
      <c r="E15" s="200">
        <v>4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7</v>
      </c>
      <c r="AC15" s="167">
        <v>7</v>
      </c>
      <c r="AZ15" s="167">
        <v>2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7</v>
      </c>
      <c r="CZ15" s="167">
        <v>0</v>
      </c>
    </row>
    <row r="16" spans="1:104">
      <c r="A16" s="196">
        <v>7</v>
      </c>
      <c r="B16" s="197" t="s">
        <v>100</v>
      </c>
      <c r="C16" s="198" t="s">
        <v>101</v>
      </c>
      <c r="D16" s="199" t="s">
        <v>89</v>
      </c>
      <c r="E16" s="200">
        <v>15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7</v>
      </c>
      <c r="AC16" s="167">
        <v>7</v>
      </c>
      <c r="AZ16" s="167">
        <v>2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7</v>
      </c>
      <c r="CZ16" s="167">
        <v>0</v>
      </c>
    </row>
    <row r="17" spans="1:104">
      <c r="A17" s="196">
        <v>8</v>
      </c>
      <c r="B17" s="197" t="s">
        <v>102</v>
      </c>
      <c r="C17" s="198" t="s">
        <v>103</v>
      </c>
      <c r="D17" s="199" t="s">
        <v>89</v>
      </c>
      <c r="E17" s="200">
        <v>9.5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7</v>
      </c>
      <c r="AC17" s="167">
        <v>7</v>
      </c>
      <c r="AZ17" s="167">
        <v>2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7</v>
      </c>
      <c r="CZ17" s="167">
        <v>0</v>
      </c>
    </row>
    <row r="18" spans="1:104">
      <c r="A18" s="203"/>
      <c r="B18" s="205"/>
      <c r="C18" s="206" t="s">
        <v>104</v>
      </c>
      <c r="D18" s="207"/>
      <c r="E18" s="208">
        <v>9.5</v>
      </c>
      <c r="F18" s="209"/>
      <c r="G18" s="210"/>
      <c r="M18" s="204" t="s">
        <v>104</v>
      </c>
      <c r="O18" s="195"/>
    </row>
    <row r="19" spans="1:104">
      <c r="A19" s="196">
        <v>9</v>
      </c>
      <c r="B19" s="197" t="s">
        <v>105</v>
      </c>
      <c r="C19" s="198" t="s">
        <v>106</v>
      </c>
      <c r="D19" s="199" t="s">
        <v>89</v>
      </c>
      <c r="E19" s="200">
        <v>6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7</v>
      </c>
      <c r="AC19" s="167">
        <v>7</v>
      </c>
      <c r="AZ19" s="167">
        <v>2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7</v>
      </c>
      <c r="CZ19" s="167">
        <v>0</v>
      </c>
    </row>
    <row r="20" spans="1:104">
      <c r="A20" s="196">
        <v>10</v>
      </c>
      <c r="B20" s="197" t="s">
        <v>107</v>
      </c>
      <c r="C20" s="198" t="s">
        <v>108</v>
      </c>
      <c r="D20" s="199" t="s">
        <v>86</v>
      </c>
      <c r="E20" s="200">
        <v>6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7</v>
      </c>
      <c r="AC20" s="167">
        <v>7</v>
      </c>
      <c r="AZ20" s="167">
        <v>2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7</v>
      </c>
      <c r="CZ20" s="167">
        <v>0</v>
      </c>
    </row>
    <row r="21" spans="1:104">
      <c r="A21" s="196">
        <v>11</v>
      </c>
      <c r="B21" s="197" t="s">
        <v>109</v>
      </c>
      <c r="C21" s="198" t="s">
        <v>110</v>
      </c>
      <c r="D21" s="199" t="s">
        <v>86</v>
      </c>
      <c r="E21" s="200">
        <v>4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7</v>
      </c>
      <c r="AC21" s="167">
        <v>7</v>
      </c>
      <c r="AZ21" s="167">
        <v>2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7</v>
      </c>
      <c r="CZ21" s="167">
        <v>0</v>
      </c>
    </row>
    <row r="22" spans="1:104">
      <c r="A22" s="196">
        <v>12</v>
      </c>
      <c r="B22" s="197" t="s">
        <v>111</v>
      </c>
      <c r="C22" s="198" t="s">
        <v>112</v>
      </c>
      <c r="D22" s="199" t="s">
        <v>86</v>
      </c>
      <c r="E22" s="200">
        <v>6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7</v>
      </c>
      <c r="AC22" s="167">
        <v>7</v>
      </c>
      <c r="AZ22" s="167">
        <v>2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7</v>
      </c>
      <c r="CZ22" s="167">
        <v>0</v>
      </c>
    </row>
    <row r="23" spans="1:104" ht="20.399999999999999">
      <c r="A23" s="196">
        <v>13</v>
      </c>
      <c r="B23" s="197" t="s">
        <v>113</v>
      </c>
      <c r="C23" s="198" t="s">
        <v>114</v>
      </c>
      <c r="D23" s="199" t="s">
        <v>86</v>
      </c>
      <c r="E23" s="200">
        <v>1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0</v>
      </c>
      <c r="AC23" s="167">
        <v>0</v>
      </c>
      <c r="AZ23" s="167">
        <v>2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0</v>
      </c>
      <c r="CZ23" s="167">
        <v>5.5999999999999995E-4</v>
      </c>
    </row>
    <row r="24" spans="1:104">
      <c r="A24" s="196">
        <v>14</v>
      </c>
      <c r="B24" s="197" t="s">
        <v>115</v>
      </c>
      <c r="C24" s="198" t="s">
        <v>116</v>
      </c>
      <c r="D24" s="199" t="s">
        <v>89</v>
      </c>
      <c r="E24" s="200">
        <v>47.5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7</v>
      </c>
      <c r="AC24" s="167">
        <v>7</v>
      </c>
      <c r="AZ24" s="167">
        <v>2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7</v>
      </c>
      <c r="CZ24" s="167">
        <v>0</v>
      </c>
    </row>
    <row r="25" spans="1:104">
      <c r="A25" s="203"/>
      <c r="B25" s="205"/>
      <c r="C25" s="206" t="s">
        <v>117</v>
      </c>
      <c r="D25" s="207"/>
      <c r="E25" s="208">
        <v>47.5</v>
      </c>
      <c r="F25" s="209"/>
      <c r="G25" s="210"/>
      <c r="M25" s="204" t="s">
        <v>117</v>
      </c>
      <c r="O25" s="195"/>
    </row>
    <row r="26" spans="1:104">
      <c r="A26" s="196">
        <v>15</v>
      </c>
      <c r="B26" s="197" t="s">
        <v>118</v>
      </c>
      <c r="C26" s="198" t="s">
        <v>119</v>
      </c>
      <c r="D26" s="199" t="s">
        <v>61</v>
      </c>
      <c r="E26" s="200">
        <v>269.97050000000002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7</v>
      </c>
      <c r="AC26" s="167">
        <v>7</v>
      </c>
      <c r="AZ26" s="167">
        <v>2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7</v>
      </c>
      <c r="CZ26" s="167">
        <v>0</v>
      </c>
    </row>
    <row r="27" spans="1:104">
      <c r="A27" s="211"/>
      <c r="B27" s="212" t="s">
        <v>73</v>
      </c>
      <c r="C27" s="213" t="str">
        <f>CONCATENATE(B7," ",C7)</f>
        <v>721 Vnitřní kanalizace</v>
      </c>
      <c r="D27" s="214"/>
      <c r="E27" s="215"/>
      <c r="F27" s="216"/>
      <c r="G27" s="217">
        <f>SUM(G7:G26)</f>
        <v>0</v>
      </c>
      <c r="O27" s="195">
        <v>4</v>
      </c>
      <c r="BA27" s="218">
        <f>SUM(BA7:BA26)</f>
        <v>0</v>
      </c>
      <c r="BB27" s="218">
        <f>SUM(BB7:BB26)</f>
        <v>0</v>
      </c>
      <c r="BC27" s="218">
        <f>SUM(BC7:BC26)</f>
        <v>0</v>
      </c>
      <c r="BD27" s="218">
        <f>SUM(BD7:BD26)</f>
        <v>0</v>
      </c>
      <c r="BE27" s="218">
        <f>SUM(BE7:BE26)</f>
        <v>0</v>
      </c>
    </row>
    <row r="28" spans="1:104">
      <c r="A28" s="188" t="s">
        <v>72</v>
      </c>
      <c r="B28" s="189" t="s">
        <v>120</v>
      </c>
      <c r="C28" s="190" t="s">
        <v>121</v>
      </c>
      <c r="D28" s="191"/>
      <c r="E28" s="192"/>
      <c r="F28" s="192"/>
      <c r="G28" s="193"/>
      <c r="H28" s="194"/>
      <c r="I28" s="194"/>
      <c r="O28" s="195">
        <v>1</v>
      </c>
    </row>
    <row r="29" spans="1:104">
      <c r="A29" s="196">
        <v>16</v>
      </c>
      <c r="B29" s="197" t="s">
        <v>122</v>
      </c>
      <c r="C29" s="198" t="s">
        <v>123</v>
      </c>
      <c r="D29" s="199" t="s">
        <v>89</v>
      </c>
      <c r="E29" s="200">
        <v>45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7</v>
      </c>
      <c r="AC29" s="167">
        <v>7</v>
      </c>
      <c r="AZ29" s="167">
        <v>2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7</v>
      </c>
      <c r="CZ29" s="167">
        <v>0</v>
      </c>
    </row>
    <row r="30" spans="1:104">
      <c r="A30" s="196">
        <v>17</v>
      </c>
      <c r="B30" s="197" t="s">
        <v>124</v>
      </c>
      <c r="C30" s="198" t="s">
        <v>125</v>
      </c>
      <c r="D30" s="199" t="s">
        <v>89</v>
      </c>
      <c r="E30" s="200">
        <v>25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7</v>
      </c>
      <c r="AC30" s="167">
        <v>7</v>
      </c>
      <c r="AZ30" s="167">
        <v>2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7</v>
      </c>
      <c r="CZ30" s="167">
        <v>0</v>
      </c>
    </row>
    <row r="31" spans="1:104">
      <c r="A31" s="196">
        <v>18</v>
      </c>
      <c r="B31" s="197" t="s">
        <v>126</v>
      </c>
      <c r="C31" s="198" t="s">
        <v>127</v>
      </c>
      <c r="D31" s="199" t="s">
        <v>89</v>
      </c>
      <c r="E31" s="200">
        <v>43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7</v>
      </c>
      <c r="AC31" s="167">
        <v>7</v>
      </c>
      <c r="AZ31" s="167">
        <v>2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7</v>
      </c>
      <c r="CZ31" s="167">
        <v>0</v>
      </c>
    </row>
    <row r="32" spans="1:104">
      <c r="A32" s="203"/>
      <c r="B32" s="205"/>
      <c r="C32" s="206" t="s">
        <v>128</v>
      </c>
      <c r="D32" s="207"/>
      <c r="E32" s="208">
        <v>43</v>
      </c>
      <c r="F32" s="209"/>
      <c r="G32" s="210"/>
      <c r="M32" s="204" t="s">
        <v>128</v>
      </c>
      <c r="O32" s="195"/>
    </row>
    <row r="33" spans="1:104">
      <c r="A33" s="196">
        <v>19</v>
      </c>
      <c r="B33" s="197" t="s">
        <v>129</v>
      </c>
      <c r="C33" s="198" t="s">
        <v>130</v>
      </c>
      <c r="D33" s="199" t="s">
        <v>89</v>
      </c>
      <c r="E33" s="200">
        <v>16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7</v>
      </c>
      <c r="AC33" s="167">
        <v>7</v>
      </c>
      <c r="AZ33" s="167">
        <v>2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7</v>
      </c>
      <c r="CZ33" s="167">
        <v>0</v>
      </c>
    </row>
    <row r="34" spans="1:104">
      <c r="A34" s="203"/>
      <c r="B34" s="205"/>
      <c r="C34" s="206" t="s">
        <v>131</v>
      </c>
      <c r="D34" s="207"/>
      <c r="E34" s="208">
        <v>16</v>
      </c>
      <c r="F34" s="209"/>
      <c r="G34" s="210"/>
      <c r="M34" s="204" t="s">
        <v>131</v>
      </c>
      <c r="O34" s="195"/>
    </row>
    <row r="35" spans="1:104">
      <c r="A35" s="196">
        <v>20</v>
      </c>
      <c r="B35" s="197" t="s">
        <v>132</v>
      </c>
      <c r="C35" s="198" t="s">
        <v>133</v>
      </c>
      <c r="D35" s="199" t="s">
        <v>89</v>
      </c>
      <c r="E35" s="200">
        <v>19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7</v>
      </c>
      <c r="AC35" s="167">
        <v>7</v>
      </c>
      <c r="AZ35" s="167">
        <v>2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7</v>
      </c>
      <c r="CZ35" s="167">
        <v>0</v>
      </c>
    </row>
    <row r="36" spans="1:104">
      <c r="A36" s="203"/>
      <c r="B36" s="205"/>
      <c r="C36" s="206" t="s">
        <v>134</v>
      </c>
      <c r="D36" s="207"/>
      <c r="E36" s="208">
        <v>19</v>
      </c>
      <c r="F36" s="209"/>
      <c r="G36" s="210"/>
      <c r="M36" s="204" t="s">
        <v>134</v>
      </c>
      <c r="O36" s="195"/>
    </row>
    <row r="37" spans="1:104">
      <c r="A37" s="196">
        <v>21</v>
      </c>
      <c r="B37" s="197" t="s">
        <v>135</v>
      </c>
      <c r="C37" s="198" t="s">
        <v>136</v>
      </c>
      <c r="D37" s="199" t="s">
        <v>89</v>
      </c>
      <c r="E37" s="200">
        <v>20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7</v>
      </c>
      <c r="AC37" s="167">
        <v>7</v>
      </c>
      <c r="AZ37" s="167">
        <v>2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7</v>
      </c>
      <c r="CZ37" s="167">
        <v>0</v>
      </c>
    </row>
    <row r="38" spans="1:104">
      <c r="A38" s="203"/>
      <c r="B38" s="205"/>
      <c r="C38" s="206" t="s">
        <v>137</v>
      </c>
      <c r="D38" s="207"/>
      <c r="E38" s="208">
        <v>20</v>
      </c>
      <c r="F38" s="209"/>
      <c r="G38" s="210"/>
      <c r="M38" s="204" t="s">
        <v>137</v>
      </c>
      <c r="O38" s="195"/>
    </row>
    <row r="39" spans="1:104">
      <c r="A39" s="196">
        <v>22</v>
      </c>
      <c r="B39" s="197" t="s">
        <v>138</v>
      </c>
      <c r="C39" s="198" t="s">
        <v>139</v>
      </c>
      <c r="D39" s="199" t="s">
        <v>89</v>
      </c>
      <c r="E39" s="200">
        <v>43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7</v>
      </c>
      <c r="AC39" s="167">
        <v>7</v>
      </c>
      <c r="AZ39" s="167">
        <v>2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7</v>
      </c>
      <c r="CZ39" s="167">
        <v>0</v>
      </c>
    </row>
    <row r="40" spans="1:104">
      <c r="A40" s="196">
        <v>23</v>
      </c>
      <c r="B40" s="197" t="s">
        <v>140</v>
      </c>
      <c r="C40" s="198" t="s">
        <v>141</v>
      </c>
      <c r="D40" s="199" t="s">
        <v>89</v>
      </c>
      <c r="E40" s="200">
        <v>16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7</v>
      </c>
      <c r="CZ40" s="167">
        <v>0</v>
      </c>
    </row>
    <row r="41" spans="1:104">
      <c r="A41" s="196">
        <v>24</v>
      </c>
      <c r="B41" s="197" t="s">
        <v>142</v>
      </c>
      <c r="C41" s="198" t="s">
        <v>143</v>
      </c>
      <c r="D41" s="199" t="s">
        <v>89</v>
      </c>
      <c r="E41" s="200">
        <v>19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7</v>
      </c>
      <c r="AC41" s="167">
        <v>7</v>
      </c>
      <c r="AZ41" s="167">
        <v>2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7</v>
      </c>
      <c r="CZ41" s="167">
        <v>0</v>
      </c>
    </row>
    <row r="42" spans="1:104">
      <c r="A42" s="196">
        <v>25</v>
      </c>
      <c r="B42" s="197" t="s">
        <v>144</v>
      </c>
      <c r="C42" s="198" t="s">
        <v>145</v>
      </c>
      <c r="D42" s="199" t="s">
        <v>89</v>
      </c>
      <c r="E42" s="200">
        <v>20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7</v>
      </c>
      <c r="AC42" s="167">
        <v>7</v>
      </c>
      <c r="AZ42" s="167">
        <v>2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7</v>
      </c>
      <c r="CZ42" s="167">
        <v>0</v>
      </c>
    </row>
    <row r="43" spans="1:104">
      <c r="A43" s="196">
        <v>26</v>
      </c>
      <c r="B43" s="197" t="s">
        <v>146</v>
      </c>
      <c r="C43" s="198" t="s">
        <v>147</v>
      </c>
      <c r="D43" s="199" t="s">
        <v>148</v>
      </c>
      <c r="E43" s="200">
        <v>16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7</v>
      </c>
      <c r="AC43" s="167">
        <v>7</v>
      </c>
      <c r="AZ43" s="167">
        <v>2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7</v>
      </c>
      <c r="CZ43" s="167">
        <v>0</v>
      </c>
    </row>
    <row r="44" spans="1:104">
      <c r="A44" s="196">
        <v>27</v>
      </c>
      <c r="B44" s="197" t="s">
        <v>149</v>
      </c>
      <c r="C44" s="198" t="s">
        <v>150</v>
      </c>
      <c r="D44" s="199" t="s">
        <v>86</v>
      </c>
      <c r="E44" s="200">
        <v>14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0</v>
      </c>
    </row>
    <row r="45" spans="1:104">
      <c r="A45" s="196">
        <v>28</v>
      </c>
      <c r="B45" s="197" t="s">
        <v>151</v>
      </c>
      <c r="C45" s="198" t="s">
        <v>152</v>
      </c>
      <c r="D45" s="199" t="s">
        <v>86</v>
      </c>
      <c r="E45" s="200">
        <v>4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7</v>
      </c>
      <c r="AC45" s="167">
        <v>7</v>
      </c>
      <c r="AZ45" s="167">
        <v>2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7</v>
      </c>
      <c r="CZ45" s="167">
        <v>0</v>
      </c>
    </row>
    <row r="46" spans="1:104">
      <c r="A46" s="196">
        <v>29</v>
      </c>
      <c r="B46" s="197" t="s">
        <v>153</v>
      </c>
      <c r="C46" s="198" t="s">
        <v>154</v>
      </c>
      <c r="D46" s="199" t="s">
        <v>86</v>
      </c>
      <c r="E46" s="200">
        <v>3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7</v>
      </c>
      <c r="AC46" s="167">
        <v>7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7</v>
      </c>
      <c r="CZ46" s="167">
        <v>0</v>
      </c>
    </row>
    <row r="47" spans="1:104">
      <c r="A47" s="196">
        <v>30</v>
      </c>
      <c r="B47" s="197" t="s">
        <v>155</v>
      </c>
      <c r="C47" s="198" t="s">
        <v>156</v>
      </c>
      <c r="D47" s="199" t="s">
        <v>86</v>
      </c>
      <c r="E47" s="200">
        <v>16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7</v>
      </c>
      <c r="AC47" s="167">
        <v>7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7</v>
      </c>
      <c r="CZ47" s="167">
        <v>0</v>
      </c>
    </row>
    <row r="48" spans="1:104">
      <c r="A48" s="196">
        <v>31</v>
      </c>
      <c r="B48" s="197" t="s">
        <v>157</v>
      </c>
      <c r="C48" s="198" t="s">
        <v>158</v>
      </c>
      <c r="D48" s="199" t="s">
        <v>86</v>
      </c>
      <c r="E48" s="200">
        <v>5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7</v>
      </c>
      <c r="AC48" s="167">
        <v>7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7</v>
      </c>
      <c r="CZ48" s="167">
        <v>0</v>
      </c>
    </row>
    <row r="49" spans="1:104">
      <c r="A49" s="196">
        <v>32</v>
      </c>
      <c r="B49" s="197" t="s">
        <v>159</v>
      </c>
      <c r="C49" s="198" t="s">
        <v>160</v>
      </c>
      <c r="D49" s="199" t="s">
        <v>86</v>
      </c>
      <c r="E49" s="200">
        <v>4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7</v>
      </c>
      <c r="AC49" s="167">
        <v>7</v>
      </c>
      <c r="AZ49" s="167">
        <v>2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7</v>
      </c>
      <c r="CZ49" s="167">
        <v>0</v>
      </c>
    </row>
    <row r="50" spans="1:104">
      <c r="A50" s="196">
        <v>33</v>
      </c>
      <c r="B50" s="197" t="s">
        <v>161</v>
      </c>
      <c r="C50" s="198" t="s">
        <v>162</v>
      </c>
      <c r="D50" s="199" t="s">
        <v>86</v>
      </c>
      <c r="E50" s="200">
        <v>1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7</v>
      </c>
      <c r="AC50" s="167">
        <v>7</v>
      </c>
      <c r="AZ50" s="167">
        <v>2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7</v>
      </c>
      <c r="CZ50" s="167">
        <v>0</v>
      </c>
    </row>
    <row r="51" spans="1:104">
      <c r="A51" s="196">
        <v>34</v>
      </c>
      <c r="B51" s="197" t="s">
        <v>163</v>
      </c>
      <c r="C51" s="198" t="s">
        <v>164</v>
      </c>
      <c r="D51" s="199" t="s">
        <v>89</v>
      </c>
      <c r="E51" s="200">
        <v>90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7</v>
      </c>
      <c r="AC51" s="167">
        <v>7</v>
      </c>
      <c r="AZ51" s="167">
        <v>2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7</v>
      </c>
      <c r="CZ51" s="167">
        <v>0</v>
      </c>
    </row>
    <row r="52" spans="1:104">
      <c r="A52" s="203"/>
      <c r="B52" s="205"/>
      <c r="C52" s="206" t="s">
        <v>165</v>
      </c>
      <c r="D52" s="207"/>
      <c r="E52" s="208">
        <v>90</v>
      </c>
      <c r="F52" s="209"/>
      <c r="G52" s="210"/>
      <c r="M52" s="204" t="s">
        <v>165</v>
      </c>
      <c r="O52" s="195"/>
    </row>
    <row r="53" spans="1:104">
      <c r="A53" s="196">
        <v>35</v>
      </c>
      <c r="B53" s="197" t="s">
        <v>166</v>
      </c>
      <c r="C53" s="198" t="s">
        <v>167</v>
      </c>
      <c r="D53" s="199" t="s">
        <v>61</v>
      </c>
      <c r="E53" s="200">
        <v>533.96799999999996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7</v>
      </c>
      <c r="AC53" s="167">
        <v>7</v>
      </c>
      <c r="AZ53" s="167">
        <v>2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7</v>
      </c>
      <c r="CZ53" s="167">
        <v>0</v>
      </c>
    </row>
    <row r="54" spans="1:104">
      <c r="A54" s="211"/>
      <c r="B54" s="212" t="s">
        <v>73</v>
      </c>
      <c r="C54" s="213" t="str">
        <f>CONCATENATE(B28," ",C28)</f>
        <v>722 Vnitřní vodovod</v>
      </c>
      <c r="D54" s="214"/>
      <c r="E54" s="215"/>
      <c r="F54" s="216"/>
      <c r="G54" s="217">
        <f>SUM(G28:G53)</f>
        <v>0</v>
      </c>
      <c r="O54" s="195">
        <v>4</v>
      </c>
      <c r="BA54" s="218">
        <f>SUM(BA28:BA53)</f>
        <v>0</v>
      </c>
      <c r="BB54" s="218">
        <f>SUM(BB28:BB53)</f>
        <v>0</v>
      </c>
      <c r="BC54" s="218">
        <f>SUM(BC28:BC53)</f>
        <v>0</v>
      </c>
      <c r="BD54" s="218">
        <f>SUM(BD28:BD53)</f>
        <v>0</v>
      </c>
      <c r="BE54" s="218">
        <f>SUM(BE28:BE53)</f>
        <v>0</v>
      </c>
    </row>
    <row r="55" spans="1:104">
      <c r="A55" s="188" t="s">
        <v>72</v>
      </c>
      <c r="B55" s="189" t="s">
        <v>168</v>
      </c>
      <c r="C55" s="190" t="s">
        <v>169</v>
      </c>
      <c r="D55" s="191"/>
      <c r="E55" s="192"/>
      <c r="F55" s="192"/>
      <c r="G55" s="193"/>
      <c r="H55" s="194"/>
      <c r="I55" s="194"/>
      <c r="O55" s="195">
        <v>1</v>
      </c>
    </row>
    <row r="56" spans="1:104">
      <c r="A56" s="196">
        <v>36</v>
      </c>
      <c r="B56" s="197" t="s">
        <v>170</v>
      </c>
      <c r="C56" s="198" t="s">
        <v>171</v>
      </c>
      <c r="D56" s="199" t="s">
        <v>148</v>
      </c>
      <c r="E56" s="200">
        <v>6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7</v>
      </c>
      <c r="AC56" s="167">
        <v>7</v>
      </c>
      <c r="AZ56" s="167">
        <v>2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7</v>
      </c>
      <c r="CZ56" s="167">
        <v>0</v>
      </c>
    </row>
    <row r="57" spans="1:104">
      <c r="A57" s="196">
        <v>37</v>
      </c>
      <c r="B57" s="197" t="s">
        <v>172</v>
      </c>
      <c r="C57" s="198" t="s">
        <v>173</v>
      </c>
      <c r="D57" s="199" t="s">
        <v>148</v>
      </c>
      <c r="E57" s="200">
        <v>1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7</v>
      </c>
      <c r="AC57" s="167">
        <v>7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7</v>
      </c>
      <c r="CZ57" s="167">
        <v>0</v>
      </c>
    </row>
    <row r="58" spans="1:104">
      <c r="A58" s="196">
        <v>38</v>
      </c>
      <c r="B58" s="197" t="s">
        <v>174</v>
      </c>
      <c r="C58" s="198" t="s">
        <v>175</v>
      </c>
      <c r="D58" s="199" t="s">
        <v>148</v>
      </c>
      <c r="E58" s="200">
        <v>5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7</v>
      </c>
      <c r="AC58" s="167">
        <v>7</v>
      </c>
      <c r="AZ58" s="167">
        <v>2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7</v>
      </c>
      <c r="CZ58" s="167">
        <v>0</v>
      </c>
    </row>
    <row r="59" spans="1:104">
      <c r="A59" s="196">
        <v>39</v>
      </c>
      <c r="B59" s="197" t="s">
        <v>176</v>
      </c>
      <c r="C59" s="198" t="s">
        <v>177</v>
      </c>
      <c r="D59" s="199" t="s">
        <v>148</v>
      </c>
      <c r="E59" s="200">
        <v>5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7</v>
      </c>
      <c r="AC59" s="167">
        <v>7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7</v>
      </c>
      <c r="CZ59" s="167">
        <v>0</v>
      </c>
    </row>
    <row r="60" spans="1:104">
      <c r="A60" s="196">
        <v>40</v>
      </c>
      <c r="B60" s="197" t="s">
        <v>178</v>
      </c>
      <c r="C60" s="198" t="s">
        <v>179</v>
      </c>
      <c r="D60" s="199" t="s">
        <v>148</v>
      </c>
      <c r="E60" s="200">
        <v>3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7</v>
      </c>
      <c r="AC60" s="167">
        <v>7</v>
      </c>
      <c r="AZ60" s="167">
        <v>2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7</v>
      </c>
      <c r="CZ60" s="167">
        <v>0</v>
      </c>
    </row>
    <row r="61" spans="1:104">
      <c r="A61" s="196">
        <v>41</v>
      </c>
      <c r="B61" s="197" t="s">
        <v>180</v>
      </c>
      <c r="C61" s="198" t="s">
        <v>181</v>
      </c>
      <c r="D61" s="199" t="s">
        <v>148</v>
      </c>
      <c r="E61" s="200">
        <v>3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7</v>
      </c>
      <c r="AC61" s="167">
        <v>7</v>
      </c>
      <c r="AZ61" s="167">
        <v>2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7</v>
      </c>
      <c r="CZ61" s="167">
        <v>0</v>
      </c>
    </row>
    <row r="62" spans="1:104">
      <c r="A62" s="196">
        <v>42</v>
      </c>
      <c r="B62" s="197" t="s">
        <v>182</v>
      </c>
      <c r="C62" s="198" t="s">
        <v>183</v>
      </c>
      <c r="D62" s="199" t="s">
        <v>148</v>
      </c>
      <c r="E62" s="200">
        <v>6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7</v>
      </c>
      <c r="AC62" s="167">
        <v>7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7</v>
      </c>
      <c r="CZ62" s="167">
        <v>0</v>
      </c>
    </row>
    <row r="63" spans="1:104">
      <c r="A63" s="196">
        <v>43</v>
      </c>
      <c r="B63" s="197" t="s">
        <v>184</v>
      </c>
      <c r="C63" s="198" t="s">
        <v>185</v>
      </c>
      <c r="D63" s="199" t="s">
        <v>148</v>
      </c>
      <c r="E63" s="200">
        <v>6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7</v>
      </c>
      <c r="AC63" s="167">
        <v>7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7</v>
      </c>
      <c r="CZ63" s="167">
        <v>0</v>
      </c>
    </row>
    <row r="64" spans="1:104">
      <c r="A64" s="196">
        <v>44</v>
      </c>
      <c r="B64" s="197" t="s">
        <v>186</v>
      </c>
      <c r="C64" s="198" t="s">
        <v>187</v>
      </c>
      <c r="D64" s="199" t="s">
        <v>86</v>
      </c>
      <c r="E64" s="200">
        <v>5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7</v>
      </c>
      <c r="AC64" s="167">
        <v>7</v>
      </c>
      <c r="AZ64" s="167">
        <v>2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7</v>
      </c>
      <c r="CZ64" s="167">
        <v>0</v>
      </c>
    </row>
    <row r="65" spans="1:104">
      <c r="A65" s="196">
        <v>45</v>
      </c>
      <c r="B65" s="197" t="s">
        <v>188</v>
      </c>
      <c r="C65" s="198" t="s">
        <v>189</v>
      </c>
      <c r="D65" s="199" t="s">
        <v>148</v>
      </c>
      <c r="E65" s="200">
        <v>6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7</v>
      </c>
      <c r="AC65" s="167">
        <v>7</v>
      </c>
      <c r="AZ65" s="167">
        <v>2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7</v>
      </c>
      <c r="CZ65" s="167">
        <v>0</v>
      </c>
    </row>
    <row r="66" spans="1:104">
      <c r="A66" s="196">
        <v>46</v>
      </c>
      <c r="B66" s="197" t="s">
        <v>190</v>
      </c>
      <c r="C66" s="198" t="s">
        <v>191</v>
      </c>
      <c r="D66" s="199" t="s">
        <v>86</v>
      </c>
      <c r="E66" s="200">
        <v>6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7</v>
      </c>
      <c r="AC66" s="167">
        <v>7</v>
      </c>
      <c r="AZ66" s="167">
        <v>2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7</v>
      </c>
      <c r="CZ66" s="167">
        <v>0</v>
      </c>
    </row>
    <row r="67" spans="1:104">
      <c r="A67" s="196">
        <v>47</v>
      </c>
      <c r="B67" s="197" t="s">
        <v>192</v>
      </c>
      <c r="C67" s="198" t="s">
        <v>193</v>
      </c>
      <c r="D67" s="199" t="s">
        <v>86</v>
      </c>
      <c r="E67" s="200">
        <v>5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7</v>
      </c>
      <c r="AC67" s="167">
        <v>7</v>
      </c>
      <c r="AZ67" s="167">
        <v>2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7</v>
      </c>
      <c r="CZ67" s="167">
        <v>0</v>
      </c>
    </row>
    <row r="68" spans="1:104">
      <c r="A68" s="196">
        <v>48</v>
      </c>
      <c r="B68" s="197" t="s">
        <v>194</v>
      </c>
      <c r="C68" s="198" t="s">
        <v>195</v>
      </c>
      <c r="D68" s="199" t="s">
        <v>61</v>
      </c>
      <c r="E68" s="200">
        <v>2108.1851999999999</v>
      </c>
      <c r="F68" s="200">
        <v>0</v>
      </c>
      <c r="G68" s="201">
        <f>E68*F68</f>
        <v>0</v>
      </c>
      <c r="O68" s="195">
        <v>2</v>
      </c>
      <c r="AA68" s="167">
        <v>1</v>
      </c>
      <c r="AB68" s="167">
        <v>7</v>
      </c>
      <c r="AC68" s="167">
        <v>7</v>
      </c>
      <c r="AZ68" s="167">
        <v>2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</v>
      </c>
      <c r="CB68" s="202">
        <v>7</v>
      </c>
      <c r="CZ68" s="167">
        <v>0</v>
      </c>
    </row>
    <row r="69" spans="1:104">
      <c r="A69" s="196">
        <v>49</v>
      </c>
      <c r="B69" s="197" t="s">
        <v>196</v>
      </c>
      <c r="C69" s="198" t="s">
        <v>197</v>
      </c>
      <c r="D69" s="199" t="s">
        <v>86</v>
      </c>
      <c r="E69" s="200">
        <v>1</v>
      </c>
      <c r="F69" s="200">
        <v>0</v>
      </c>
      <c r="G69" s="201">
        <f>E69*F69</f>
        <v>0</v>
      </c>
      <c r="O69" s="195">
        <v>2</v>
      </c>
      <c r="AA69" s="167">
        <v>12</v>
      </c>
      <c r="AB69" s="167">
        <v>0</v>
      </c>
      <c r="AC69" s="167">
        <v>1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12</v>
      </c>
      <c r="CB69" s="202">
        <v>0</v>
      </c>
      <c r="CZ69" s="167">
        <v>0</v>
      </c>
    </row>
    <row r="70" spans="1:104">
      <c r="A70" s="196">
        <v>50</v>
      </c>
      <c r="B70" s="197" t="s">
        <v>198</v>
      </c>
      <c r="C70" s="198" t="s">
        <v>199</v>
      </c>
      <c r="D70" s="199" t="s">
        <v>86</v>
      </c>
      <c r="E70" s="200">
        <v>1</v>
      </c>
      <c r="F70" s="200">
        <v>0</v>
      </c>
      <c r="G70" s="201">
        <f>E70*F70</f>
        <v>0</v>
      </c>
      <c r="O70" s="195">
        <v>2</v>
      </c>
      <c r="AA70" s="167">
        <v>12</v>
      </c>
      <c r="AB70" s="167">
        <v>0</v>
      </c>
      <c r="AC70" s="167">
        <v>3</v>
      </c>
      <c r="AZ70" s="167">
        <v>2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12</v>
      </c>
      <c r="CB70" s="202">
        <v>0</v>
      </c>
      <c r="CZ70" s="167">
        <v>0</v>
      </c>
    </row>
    <row r="71" spans="1:104">
      <c r="A71" s="196">
        <v>51</v>
      </c>
      <c r="B71" s="197" t="s">
        <v>198</v>
      </c>
      <c r="C71" s="198" t="s">
        <v>200</v>
      </c>
      <c r="D71" s="199" t="s">
        <v>86</v>
      </c>
      <c r="E71" s="200">
        <v>1</v>
      </c>
      <c r="F71" s="200">
        <v>0</v>
      </c>
      <c r="G71" s="201">
        <f>E71*F71</f>
        <v>0</v>
      </c>
      <c r="O71" s="195">
        <v>2</v>
      </c>
      <c r="AA71" s="167">
        <v>12</v>
      </c>
      <c r="AB71" s="167">
        <v>0</v>
      </c>
      <c r="AC71" s="167">
        <v>2</v>
      </c>
      <c r="AZ71" s="167">
        <v>2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12</v>
      </c>
      <c r="CB71" s="202">
        <v>0</v>
      </c>
      <c r="CZ71" s="167">
        <v>0</v>
      </c>
    </row>
    <row r="72" spans="1:104">
      <c r="A72" s="196">
        <v>52</v>
      </c>
      <c r="B72" s="197" t="s">
        <v>201</v>
      </c>
      <c r="C72" s="198" t="s">
        <v>202</v>
      </c>
      <c r="D72" s="199" t="s">
        <v>86</v>
      </c>
      <c r="E72" s="200">
        <v>1</v>
      </c>
      <c r="F72" s="200">
        <v>0</v>
      </c>
      <c r="G72" s="201">
        <f>E72*F72</f>
        <v>0</v>
      </c>
      <c r="O72" s="195">
        <v>2</v>
      </c>
      <c r="AA72" s="167">
        <v>12</v>
      </c>
      <c r="AB72" s="167">
        <v>0</v>
      </c>
      <c r="AC72" s="167">
        <v>4</v>
      </c>
      <c r="AZ72" s="167">
        <v>2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12</v>
      </c>
      <c r="CB72" s="202">
        <v>0</v>
      </c>
      <c r="CZ72" s="167">
        <v>0</v>
      </c>
    </row>
    <row r="73" spans="1:104">
      <c r="A73" s="196">
        <v>53</v>
      </c>
      <c r="B73" s="197" t="s">
        <v>203</v>
      </c>
      <c r="C73" s="198" t="s">
        <v>204</v>
      </c>
      <c r="D73" s="199" t="s">
        <v>86</v>
      </c>
      <c r="E73" s="200">
        <v>1</v>
      </c>
      <c r="F73" s="200">
        <v>0</v>
      </c>
      <c r="G73" s="201">
        <f>E73*F73</f>
        <v>0</v>
      </c>
      <c r="O73" s="195">
        <v>2</v>
      </c>
      <c r="AA73" s="167">
        <v>12</v>
      </c>
      <c r="AB73" s="167">
        <v>0</v>
      </c>
      <c r="AC73" s="167">
        <v>5</v>
      </c>
      <c r="AZ73" s="167">
        <v>2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12</v>
      </c>
      <c r="CB73" s="202">
        <v>0</v>
      </c>
      <c r="CZ73" s="167">
        <v>0</v>
      </c>
    </row>
    <row r="74" spans="1:104">
      <c r="A74" s="196">
        <v>54</v>
      </c>
      <c r="B74" s="197" t="s">
        <v>205</v>
      </c>
      <c r="C74" s="198" t="s">
        <v>206</v>
      </c>
      <c r="D74" s="199" t="s">
        <v>86</v>
      </c>
      <c r="E74" s="200">
        <v>1</v>
      </c>
      <c r="F74" s="200">
        <v>0</v>
      </c>
      <c r="G74" s="201">
        <f>E74*F74</f>
        <v>0</v>
      </c>
      <c r="O74" s="195">
        <v>2</v>
      </c>
      <c r="AA74" s="167">
        <v>12</v>
      </c>
      <c r="AB74" s="167">
        <v>0</v>
      </c>
      <c r="AC74" s="167">
        <v>6</v>
      </c>
      <c r="AZ74" s="167">
        <v>2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12</v>
      </c>
      <c r="CB74" s="202">
        <v>0</v>
      </c>
      <c r="CZ74" s="167">
        <v>0</v>
      </c>
    </row>
    <row r="75" spans="1:104">
      <c r="A75" s="196">
        <v>55</v>
      </c>
      <c r="B75" s="197" t="s">
        <v>207</v>
      </c>
      <c r="C75" s="198" t="s">
        <v>208</v>
      </c>
      <c r="D75" s="199" t="s">
        <v>86</v>
      </c>
      <c r="E75" s="200">
        <v>1</v>
      </c>
      <c r="F75" s="200">
        <v>0</v>
      </c>
      <c r="G75" s="201">
        <f>E75*F75</f>
        <v>0</v>
      </c>
      <c r="O75" s="195">
        <v>2</v>
      </c>
      <c r="AA75" s="167">
        <v>12</v>
      </c>
      <c r="AB75" s="167">
        <v>0</v>
      </c>
      <c r="AC75" s="167">
        <v>7</v>
      </c>
      <c r="AZ75" s="167">
        <v>2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12</v>
      </c>
      <c r="CB75" s="202">
        <v>0</v>
      </c>
      <c r="CZ75" s="167">
        <v>0</v>
      </c>
    </row>
    <row r="76" spans="1:104">
      <c r="A76" s="196">
        <v>56</v>
      </c>
      <c r="B76" s="197" t="s">
        <v>209</v>
      </c>
      <c r="C76" s="198" t="s">
        <v>210</v>
      </c>
      <c r="D76" s="199" t="s">
        <v>86</v>
      </c>
      <c r="E76" s="200">
        <v>1</v>
      </c>
      <c r="F76" s="200">
        <v>0</v>
      </c>
      <c r="G76" s="201">
        <f>E76*F76</f>
        <v>0</v>
      </c>
      <c r="O76" s="195">
        <v>2</v>
      </c>
      <c r="AA76" s="167">
        <v>12</v>
      </c>
      <c r="AB76" s="167">
        <v>0</v>
      </c>
      <c r="AC76" s="167">
        <v>8</v>
      </c>
      <c r="AZ76" s="167">
        <v>2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12</v>
      </c>
      <c r="CB76" s="202">
        <v>0</v>
      </c>
      <c r="CZ76" s="167">
        <v>0</v>
      </c>
    </row>
    <row r="77" spans="1:104">
      <c r="A77" s="196">
        <v>57</v>
      </c>
      <c r="B77" s="197" t="s">
        <v>211</v>
      </c>
      <c r="C77" s="198" t="s">
        <v>212</v>
      </c>
      <c r="D77" s="199" t="s">
        <v>213</v>
      </c>
      <c r="E77" s="200">
        <v>3</v>
      </c>
      <c r="F77" s="200">
        <v>0</v>
      </c>
      <c r="G77" s="201">
        <f>E77*F77</f>
        <v>0</v>
      </c>
      <c r="O77" s="195">
        <v>2</v>
      </c>
      <c r="AA77" s="167">
        <v>12</v>
      </c>
      <c r="AB77" s="167">
        <v>0</v>
      </c>
      <c r="AC77" s="167">
        <v>9</v>
      </c>
      <c r="AZ77" s="167">
        <v>2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12</v>
      </c>
      <c r="CB77" s="202">
        <v>0</v>
      </c>
      <c r="CZ77" s="167">
        <v>0</v>
      </c>
    </row>
    <row r="78" spans="1:104">
      <c r="A78" s="196">
        <v>58</v>
      </c>
      <c r="B78" s="197" t="s">
        <v>214</v>
      </c>
      <c r="C78" s="198" t="s">
        <v>215</v>
      </c>
      <c r="D78" s="199" t="s">
        <v>86</v>
      </c>
      <c r="E78" s="200">
        <v>5</v>
      </c>
      <c r="F78" s="200">
        <v>0</v>
      </c>
      <c r="G78" s="201">
        <f>E78*F78</f>
        <v>0</v>
      </c>
      <c r="O78" s="195">
        <v>2</v>
      </c>
      <c r="AA78" s="167">
        <v>12</v>
      </c>
      <c r="AB78" s="167">
        <v>0</v>
      </c>
      <c r="AC78" s="167">
        <v>10</v>
      </c>
      <c r="AZ78" s="167">
        <v>2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12</v>
      </c>
      <c r="CB78" s="202">
        <v>0</v>
      </c>
      <c r="CZ78" s="167">
        <v>0</v>
      </c>
    </row>
    <row r="79" spans="1:104">
      <c r="A79" s="196">
        <v>59</v>
      </c>
      <c r="B79" s="197" t="s">
        <v>216</v>
      </c>
      <c r="C79" s="198" t="s">
        <v>217</v>
      </c>
      <c r="D79" s="199" t="s">
        <v>86</v>
      </c>
      <c r="E79" s="200">
        <v>5</v>
      </c>
      <c r="F79" s="200">
        <v>0</v>
      </c>
      <c r="G79" s="201">
        <f>E79*F79</f>
        <v>0</v>
      </c>
      <c r="O79" s="195">
        <v>2</v>
      </c>
      <c r="AA79" s="167">
        <v>12</v>
      </c>
      <c r="AB79" s="167">
        <v>0</v>
      </c>
      <c r="AC79" s="167">
        <v>11</v>
      </c>
      <c r="AZ79" s="167">
        <v>2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12</v>
      </c>
      <c r="CB79" s="202">
        <v>0</v>
      </c>
      <c r="CZ79" s="167">
        <v>0</v>
      </c>
    </row>
    <row r="80" spans="1:104">
      <c r="A80" s="196">
        <v>60</v>
      </c>
      <c r="B80" s="197" t="s">
        <v>218</v>
      </c>
      <c r="C80" s="198" t="s">
        <v>219</v>
      </c>
      <c r="D80" s="199" t="s">
        <v>86</v>
      </c>
      <c r="E80" s="200">
        <v>5</v>
      </c>
      <c r="F80" s="200">
        <v>0</v>
      </c>
      <c r="G80" s="201">
        <f>E80*F80</f>
        <v>0</v>
      </c>
      <c r="O80" s="195">
        <v>2</v>
      </c>
      <c r="AA80" s="167">
        <v>12</v>
      </c>
      <c r="AB80" s="167">
        <v>0</v>
      </c>
      <c r="AC80" s="167">
        <v>12</v>
      </c>
      <c r="AZ80" s="167">
        <v>2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12</v>
      </c>
      <c r="CB80" s="202">
        <v>0</v>
      </c>
      <c r="CZ80" s="167">
        <v>0</v>
      </c>
    </row>
    <row r="81" spans="1:104">
      <c r="A81" s="196">
        <v>61</v>
      </c>
      <c r="B81" s="197" t="s">
        <v>220</v>
      </c>
      <c r="C81" s="198" t="s">
        <v>221</v>
      </c>
      <c r="D81" s="199" t="s">
        <v>86</v>
      </c>
      <c r="E81" s="200">
        <v>5</v>
      </c>
      <c r="F81" s="200">
        <v>0</v>
      </c>
      <c r="G81" s="201">
        <f>E81*F81</f>
        <v>0</v>
      </c>
      <c r="O81" s="195">
        <v>2</v>
      </c>
      <c r="AA81" s="167">
        <v>12</v>
      </c>
      <c r="AB81" s="167">
        <v>0</v>
      </c>
      <c r="AC81" s="167">
        <v>13</v>
      </c>
      <c r="AZ81" s="167">
        <v>2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12</v>
      </c>
      <c r="CB81" s="202">
        <v>0</v>
      </c>
      <c r="CZ81" s="167">
        <v>0</v>
      </c>
    </row>
    <row r="82" spans="1:104">
      <c r="A82" s="196">
        <v>62</v>
      </c>
      <c r="B82" s="197" t="s">
        <v>222</v>
      </c>
      <c r="C82" s="198" t="s">
        <v>223</v>
      </c>
      <c r="D82" s="199" t="s">
        <v>86</v>
      </c>
      <c r="E82" s="200">
        <v>2</v>
      </c>
      <c r="F82" s="200">
        <v>0</v>
      </c>
      <c r="G82" s="201">
        <f>E82*F82</f>
        <v>0</v>
      </c>
      <c r="O82" s="195">
        <v>2</v>
      </c>
      <c r="AA82" s="167">
        <v>12</v>
      </c>
      <c r="AB82" s="167">
        <v>0</v>
      </c>
      <c r="AC82" s="167">
        <v>14</v>
      </c>
      <c r="AZ82" s="167">
        <v>2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12</v>
      </c>
      <c r="CB82" s="202">
        <v>0</v>
      </c>
      <c r="CZ82" s="167">
        <v>0</v>
      </c>
    </row>
    <row r="83" spans="1:104" ht="20.399999999999999">
      <c r="A83" s="196">
        <v>63</v>
      </c>
      <c r="B83" s="197" t="s">
        <v>224</v>
      </c>
      <c r="C83" s="198" t="s">
        <v>225</v>
      </c>
      <c r="D83" s="199" t="s">
        <v>86</v>
      </c>
      <c r="E83" s="200">
        <v>4</v>
      </c>
      <c r="F83" s="200">
        <v>0</v>
      </c>
      <c r="G83" s="201">
        <f>E83*F83</f>
        <v>0</v>
      </c>
      <c r="O83" s="195">
        <v>2</v>
      </c>
      <c r="AA83" s="167">
        <v>12</v>
      </c>
      <c r="AB83" s="167">
        <v>0</v>
      </c>
      <c r="AC83" s="167">
        <v>15</v>
      </c>
      <c r="AZ83" s="167">
        <v>2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12</v>
      </c>
      <c r="CB83" s="202">
        <v>0</v>
      </c>
      <c r="CZ83" s="167">
        <v>0</v>
      </c>
    </row>
    <row r="84" spans="1:104" ht="20.399999999999999">
      <c r="A84" s="196">
        <v>64</v>
      </c>
      <c r="B84" s="197" t="s">
        <v>226</v>
      </c>
      <c r="C84" s="198" t="s">
        <v>227</v>
      </c>
      <c r="D84" s="199" t="s">
        <v>86</v>
      </c>
      <c r="E84" s="200">
        <v>2</v>
      </c>
      <c r="F84" s="200">
        <v>0</v>
      </c>
      <c r="G84" s="201">
        <f>E84*F84</f>
        <v>0</v>
      </c>
      <c r="O84" s="195">
        <v>2</v>
      </c>
      <c r="AA84" s="167">
        <v>12</v>
      </c>
      <c r="AB84" s="167">
        <v>0</v>
      </c>
      <c r="AC84" s="167">
        <v>16</v>
      </c>
      <c r="AZ84" s="167">
        <v>2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12</v>
      </c>
      <c r="CB84" s="202">
        <v>0</v>
      </c>
      <c r="CZ84" s="167">
        <v>0</v>
      </c>
    </row>
    <row r="85" spans="1:104">
      <c r="A85" s="196">
        <v>65</v>
      </c>
      <c r="B85" s="197" t="s">
        <v>228</v>
      </c>
      <c r="C85" s="198" t="s">
        <v>229</v>
      </c>
      <c r="D85" s="199" t="s">
        <v>86</v>
      </c>
      <c r="E85" s="200">
        <v>1</v>
      </c>
      <c r="F85" s="200">
        <v>0</v>
      </c>
      <c r="G85" s="201">
        <f>E85*F85</f>
        <v>0</v>
      </c>
      <c r="O85" s="195">
        <v>2</v>
      </c>
      <c r="AA85" s="167">
        <v>12</v>
      </c>
      <c r="AB85" s="167">
        <v>0</v>
      </c>
      <c r="AC85" s="167">
        <v>17</v>
      </c>
      <c r="AZ85" s="167">
        <v>2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12</v>
      </c>
      <c r="CB85" s="202">
        <v>0</v>
      </c>
      <c r="CZ85" s="167">
        <v>0</v>
      </c>
    </row>
    <row r="86" spans="1:104">
      <c r="A86" s="196">
        <v>66</v>
      </c>
      <c r="B86" s="197" t="s">
        <v>230</v>
      </c>
      <c r="C86" s="198" t="s">
        <v>231</v>
      </c>
      <c r="D86" s="199" t="s">
        <v>86</v>
      </c>
      <c r="E86" s="200">
        <v>2</v>
      </c>
      <c r="F86" s="200">
        <v>0</v>
      </c>
      <c r="G86" s="201">
        <f>E86*F86</f>
        <v>0</v>
      </c>
      <c r="O86" s="195">
        <v>2</v>
      </c>
      <c r="AA86" s="167">
        <v>12</v>
      </c>
      <c r="AB86" s="167">
        <v>0</v>
      </c>
      <c r="AC86" s="167">
        <v>18</v>
      </c>
      <c r="AZ86" s="167">
        <v>2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12</v>
      </c>
      <c r="CB86" s="202">
        <v>0</v>
      </c>
      <c r="CZ86" s="167">
        <v>0</v>
      </c>
    </row>
    <row r="87" spans="1:104">
      <c r="A87" s="196">
        <v>67</v>
      </c>
      <c r="B87" s="197" t="s">
        <v>232</v>
      </c>
      <c r="C87" s="198" t="s">
        <v>233</v>
      </c>
      <c r="D87" s="199" t="s">
        <v>86</v>
      </c>
      <c r="E87" s="200">
        <v>6</v>
      </c>
      <c r="F87" s="200">
        <v>0</v>
      </c>
      <c r="G87" s="201">
        <f>E87*F87</f>
        <v>0</v>
      </c>
      <c r="O87" s="195">
        <v>2</v>
      </c>
      <c r="AA87" s="167">
        <v>12</v>
      </c>
      <c r="AB87" s="167">
        <v>0</v>
      </c>
      <c r="AC87" s="167">
        <v>19</v>
      </c>
      <c r="AZ87" s="167">
        <v>2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12</v>
      </c>
      <c r="CB87" s="202">
        <v>0</v>
      </c>
      <c r="CZ87" s="167">
        <v>0</v>
      </c>
    </row>
    <row r="88" spans="1:104" ht="20.399999999999999">
      <c r="A88" s="196">
        <v>68</v>
      </c>
      <c r="B88" s="197" t="s">
        <v>234</v>
      </c>
      <c r="C88" s="198" t="s">
        <v>235</v>
      </c>
      <c r="D88" s="199" t="s">
        <v>86</v>
      </c>
      <c r="E88" s="200">
        <v>4</v>
      </c>
      <c r="F88" s="200">
        <v>0</v>
      </c>
      <c r="G88" s="201">
        <f>E88*F88</f>
        <v>0</v>
      </c>
      <c r="O88" s="195">
        <v>2</v>
      </c>
      <c r="AA88" s="167">
        <v>12</v>
      </c>
      <c r="AB88" s="167">
        <v>0</v>
      </c>
      <c r="AC88" s="167">
        <v>20</v>
      </c>
      <c r="AZ88" s="167">
        <v>2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12</v>
      </c>
      <c r="CB88" s="202">
        <v>0</v>
      </c>
      <c r="CZ88" s="167">
        <v>0</v>
      </c>
    </row>
    <row r="89" spans="1:104" ht="20.399999999999999">
      <c r="A89" s="196">
        <v>69</v>
      </c>
      <c r="B89" s="197" t="s">
        <v>236</v>
      </c>
      <c r="C89" s="198" t="s">
        <v>237</v>
      </c>
      <c r="D89" s="199" t="s">
        <v>86</v>
      </c>
      <c r="E89" s="200">
        <v>2</v>
      </c>
      <c r="F89" s="200">
        <v>0</v>
      </c>
      <c r="G89" s="201">
        <f>E89*F89</f>
        <v>0</v>
      </c>
      <c r="O89" s="195">
        <v>2</v>
      </c>
      <c r="AA89" s="167">
        <v>12</v>
      </c>
      <c r="AB89" s="167">
        <v>0</v>
      </c>
      <c r="AC89" s="167">
        <v>21</v>
      </c>
      <c r="AZ89" s="167">
        <v>2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12</v>
      </c>
      <c r="CB89" s="202">
        <v>0</v>
      </c>
      <c r="CZ89" s="167">
        <v>0</v>
      </c>
    </row>
    <row r="90" spans="1:104" ht="20.399999999999999">
      <c r="A90" s="196">
        <v>70</v>
      </c>
      <c r="B90" s="197" t="s">
        <v>238</v>
      </c>
      <c r="C90" s="198" t="s">
        <v>239</v>
      </c>
      <c r="D90" s="199" t="s">
        <v>86</v>
      </c>
      <c r="E90" s="200">
        <v>1</v>
      </c>
      <c r="F90" s="200">
        <v>0</v>
      </c>
      <c r="G90" s="201">
        <f>E90*F90</f>
        <v>0</v>
      </c>
      <c r="O90" s="195">
        <v>2</v>
      </c>
      <c r="AA90" s="167">
        <v>12</v>
      </c>
      <c r="AB90" s="167">
        <v>0</v>
      </c>
      <c r="AC90" s="167">
        <v>22</v>
      </c>
      <c r="AZ90" s="167">
        <v>2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202">
        <v>12</v>
      </c>
      <c r="CB90" s="202">
        <v>0</v>
      </c>
      <c r="CZ90" s="167">
        <v>0</v>
      </c>
    </row>
    <row r="91" spans="1:104">
      <c r="A91" s="196">
        <v>71</v>
      </c>
      <c r="B91" s="197" t="s">
        <v>240</v>
      </c>
      <c r="C91" s="198" t="s">
        <v>241</v>
      </c>
      <c r="D91" s="199" t="s">
        <v>86</v>
      </c>
      <c r="E91" s="200">
        <v>1</v>
      </c>
      <c r="F91" s="200">
        <v>0</v>
      </c>
      <c r="G91" s="201">
        <f>E91*F91</f>
        <v>0</v>
      </c>
      <c r="O91" s="195">
        <v>2</v>
      </c>
      <c r="AA91" s="167">
        <v>3</v>
      </c>
      <c r="AB91" s="167">
        <v>7</v>
      </c>
      <c r="AC91" s="167">
        <v>64213625</v>
      </c>
      <c r="AZ91" s="167">
        <v>2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3</v>
      </c>
      <c r="CB91" s="202">
        <v>7</v>
      </c>
      <c r="CZ91" s="167">
        <v>1.5699999999999999E-2</v>
      </c>
    </row>
    <row r="92" spans="1:104">
      <c r="A92" s="196">
        <v>72</v>
      </c>
      <c r="B92" s="197" t="s">
        <v>242</v>
      </c>
      <c r="C92" s="198" t="s">
        <v>243</v>
      </c>
      <c r="D92" s="199" t="s">
        <v>86</v>
      </c>
      <c r="E92" s="200">
        <v>4</v>
      </c>
      <c r="F92" s="200">
        <v>0</v>
      </c>
      <c r="G92" s="201">
        <f>E92*F92</f>
        <v>0</v>
      </c>
      <c r="O92" s="195">
        <v>2</v>
      </c>
      <c r="AA92" s="167">
        <v>3</v>
      </c>
      <c r="AB92" s="167">
        <v>1</v>
      </c>
      <c r="AC92" s="167">
        <v>642144751</v>
      </c>
      <c r="AZ92" s="167">
        <v>2</v>
      </c>
      <c r="BA92" s="167">
        <f>IF(AZ92=1,G92,0)</f>
        <v>0</v>
      </c>
      <c r="BB92" s="167">
        <f>IF(AZ92=2,G92,0)</f>
        <v>0</v>
      </c>
      <c r="BC92" s="167">
        <f>IF(AZ92=3,G92,0)</f>
        <v>0</v>
      </c>
      <c r="BD92" s="167">
        <f>IF(AZ92=4,G92,0)</f>
        <v>0</v>
      </c>
      <c r="BE92" s="167">
        <f>IF(AZ92=5,G92,0)</f>
        <v>0</v>
      </c>
      <c r="CA92" s="202">
        <v>3</v>
      </c>
      <c r="CB92" s="202">
        <v>1</v>
      </c>
      <c r="CZ92" s="167">
        <v>0</v>
      </c>
    </row>
    <row r="93" spans="1:104">
      <c r="A93" s="211"/>
      <c r="B93" s="212" t="s">
        <v>73</v>
      </c>
      <c r="C93" s="213" t="str">
        <f>CONCATENATE(B55," ",C55)</f>
        <v>725 Zařizovací předměty</v>
      </c>
      <c r="D93" s="214"/>
      <c r="E93" s="215"/>
      <c r="F93" s="216"/>
      <c r="G93" s="217">
        <f>SUM(G55:G92)</f>
        <v>0</v>
      </c>
      <c r="O93" s="195">
        <v>4</v>
      </c>
      <c r="BA93" s="218">
        <f>SUM(BA55:BA92)</f>
        <v>0</v>
      </c>
      <c r="BB93" s="218">
        <f>SUM(BB55:BB92)</f>
        <v>0</v>
      </c>
      <c r="BC93" s="218">
        <f>SUM(BC55:BC92)</f>
        <v>0</v>
      </c>
      <c r="BD93" s="218">
        <f>SUM(BD55:BD92)</f>
        <v>0</v>
      </c>
      <c r="BE93" s="218">
        <f>SUM(BE55:BE92)</f>
        <v>0</v>
      </c>
    </row>
    <row r="94" spans="1:104">
      <c r="A94" s="188" t="s">
        <v>72</v>
      </c>
      <c r="B94" s="189" t="s">
        <v>244</v>
      </c>
      <c r="C94" s="190" t="s">
        <v>245</v>
      </c>
      <c r="D94" s="191"/>
      <c r="E94" s="192"/>
      <c r="F94" s="192"/>
      <c r="G94" s="193"/>
      <c r="H94" s="194"/>
      <c r="I94" s="194"/>
      <c r="O94" s="195">
        <v>1</v>
      </c>
    </row>
    <row r="95" spans="1:104">
      <c r="A95" s="196">
        <v>73</v>
      </c>
      <c r="B95" s="197" t="s">
        <v>246</v>
      </c>
      <c r="C95" s="198" t="s">
        <v>247</v>
      </c>
      <c r="D95" s="199" t="s">
        <v>89</v>
      </c>
      <c r="E95" s="200">
        <v>6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7</v>
      </c>
      <c r="AC95" s="167">
        <v>7</v>
      </c>
      <c r="AZ95" s="167">
        <v>2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1</v>
      </c>
      <c r="CB95" s="202">
        <v>7</v>
      </c>
      <c r="CZ95" s="167">
        <v>0</v>
      </c>
    </row>
    <row r="96" spans="1:104">
      <c r="A96" s="196">
        <v>74</v>
      </c>
      <c r="B96" s="197" t="s">
        <v>248</v>
      </c>
      <c r="C96" s="198" t="s">
        <v>249</v>
      </c>
      <c r="D96" s="199" t="s">
        <v>89</v>
      </c>
      <c r="E96" s="200">
        <v>6</v>
      </c>
      <c r="F96" s="200">
        <v>0</v>
      </c>
      <c r="G96" s="201">
        <f>E96*F96</f>
        <v>0</v>
      </c>
      <c r="O96" s="195">
        <v>2</v>
      </c>
      <c r="AA96" s="167">
        <v>1</v>
      </c>
      <c r="AB96" s="167">
        <v>7</v>
      </c>
      <c r="AC96" s="167">
        <v>7</v>
      </c>
      <c r="AZ96" s="167">
        <v>2</v>
      </c>
      <c r="BA96" s="167">
        <f>IF(AZ96=1,G96,0)</f>
        <v>0</v>
      </c>
      <c r="BB96" s="167">
        <f>IF(AZ96=2,G96,0)</f>
        <v>0</v>
      </c>
      <c r="BC96" s="167">
        <f>IF(AZ96=3,G96,0)</f>
        <v>0</v>
      </c>
      <c r="BD96" s="167">
        <f>IF(AZ96=4,G96,0)</f>
        <v>0</v>
      </c>
      <c r="BE96" s="167">
        <f>IF(AZ96=5,G96,0)</f>
        <v>0</v>
      </c>
      <c r="CA96" s="202">
        <v>1</v>
      </c>
      <c r="CB96" s="202">
        <v>7</v>
      </c>
      <c r="CZ96" s="167">
        <v>0</v>
      </c>
    </row>
    <row r="97" spans="1:104" ht="20.399999999999999">
      <c r="A97" s="196">
        <v>75</v>
      </c>
      <c r="B97" s="197" t="s">
        <v>250</v>
      </c>
      <c r="C97" s="198" t="s">
        <v>251</v>
      </c>
      <c r="D97" s="199" t="s">
        <v>86</v>
      </c>
      <c r="E97" s="200">
        <v>8</v>
      </c>
      <c r="F97" s="200">
        <v>0</v>
      </c>
      <c r="G97" s="201">
        <f>E97*F97</f>
        <v>0</v>
      </c>
      <c r="O97" s="195">
        <v>2</v>
      </c>
      <c r="AA97" s="167">
        <v>1</v>
      </c>
      <c r="AB97" s="167">
        <v>7</v>
      </c>
      <c r="AC97" s="167">
        <v>7</v>
      </c>
      <c r="AZ97" s="167">
        <v>2</v>
      </c>
      <c r="BA97" s="167">
        <f>IF(AZ97=1,G97,0)</f>
        <v>0</v>
      </c>
      <c r="BB97" s="167">
        <f>IF(AZ97=2,G97,0)</f>
        <v>0</v>
      </c>
      <c r="BC97" s="167">
        <f>IF(AZ97=3,G97,0)</f>
        <v>0</v>
      </c>
      <c r="BD97" s="167">
        <f>IF(AZ97=4,G97,0)</f>
        <v>0</v>
      </c>
      <c r="BE97" s="167">
        <f>IF(AZ97=5,G97,0)</f>
        <v>0</v>
      </c>
      <c r="CA97" s="202">
        <v>1</v>
      </c>
      <c r="CB97" s="202">
        <v>7</v>
      </c>
      <c r="CZ97" s="167">
        <v>0</v>
      </c>
    </row>
    <row r="98" spans="1:104">
      <c r="A98" s="196">
        <v>76</v>
      </c>
      <c r="B98" s="197" t="s">
        <v>252</v>
      </c>
      <c r="C98" s="198" t="s">
        <v>253</v>
      </c>
      <c r="D98" s="199" t="s">
        <v>89</v>
      </c>
      <c r="E98" s="200">
        <v>6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7</v>
      </c>
      <c r="AC98" s="167">
        <v>7</v>
      </c>
      <c r="AZ98" s="167">
        <v>2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1</v>
      </c>
      <c r="CB98" s="202">
        <v>7</v>
      </c>
      <c r="CZ98" s="167">
        <v>0</v>
      </c>
    </row>
    <row r="99" spans="1:104">
      <c r="A99" s="196">
        <v>77</v>
      </c>
      <c r="B99" s="197" t="s">
        <v>166</v>
      </c>
      <c r="C99" s="198" t="s">
        <v>167</v>
      </c>
      <c r="D99" s="199" t="s">
        <v>61</v>
      </c>
      <c r="E99" s="200">
        <v>36.72</v>
      </c>
      <c r="F99" s="200">
        <v>0</v>
      </c>
      <c r="G99" s="201">
        <f>E99*F99</f>
        <v>0</v>
      </c>
      <c r="O99" s="195">
        <v>2</v>
      </c>
      <c r="AA99" s="167">
        <v>1</v>
      </c>
      <c r="AB99" s="167">
        <v>7</v>
      </c>
      <c r="AC99" s="167">
        <v>7</v>
      </c>
      <c r="AZ99" s="167">
        <v>2</v>
      </c>
      <c r="BA99" s="167">
        <f>IF(AZ99=1,G99,0)</f>
        <v>0</v>
      </c>
      <c r="BB99" s="167">
        <f>IF(AZ99=2,G99,0)</f>
        <v>0</v>
      </c>
      <c r="BC99" s="167">
        <f>IF(AZ99=3,G99,0)</f>
        <v>0</v>
      </c>
      <c r="BD99" s="167">
        <f>IF(AZ99=4,G99,0)</f>
        <v>0</v>
      </c>
      <c r="BE99" s="167">
        <f>IF(AZ99=5,G99,0)</f>
        <v>0</v>
      </c>
      <c r="CA99" s="202">
        <v>1</v>
      </c>
      <c r="CB99" s="202">
        <v>7</v>
      </c>
      <c r="CZ99" s="167">
        <v>0</v>
      </c>
    </row>
    <row r="100" spans="1:104">
      <c r="A100" s="211"/>
      <c r="B100" s="212" t="s">
        <v>73</v>
      </c>
      <c r="C100" s="213" t="str">
        <f>CONCATENATE(B94," ",C94)</f>
        <v>733 Rozvod potrubí</v>
      </c>
      <c r="D100" s="214"/>
      <c r="E100" s="215"/>
      <c r="F100" s="216"/>
      <c r="G100" s="217">
        <f>SUM(G94:G99)</f>
        <v>0</v>
      </c>
      <c r="O100" s="195">
        <v>4</v>
      </c>
      <c r="BA100" s="218">
        <f>SUM(BA94:BA99)</f>
        <v>0</v>
      </c>
      <c r="BB100" s="218">
        <f>SUM(BB94:BB99)</f>
        <v>0</v>
      </c>
      <c r="BC100" s="218">
        <f>SUM(BC94:BC99)</f>
        <v>0</v>
      </c>
      <c r="BD100" s="218">
        <f>SUM(BD94:BD99)</f>
        <v>0</v>
      </c>
      <c r="BE100" s="218">
        <f>SUM(BE94:BE99)</f>
        <v>0</v>
      </c>
    </row>
    <row r="101" spans="1:104">
      <c r="A101" s="188" t="s">
        <v>72</v>
      </c>
      <c r="B101" s="189" t="s">
        <v>254</v>
      </c>
      <c r="C101" s="190" t="s">
        <v>255</v>
      </c>
      <c r="D101" s="191"/>
      <c r="E101" s="192"/>
      <c r="F101" s="192"/>
      <c r="G101" s="193"/>
      <c r="H101" s="194"/>
      <c r="I101" s="194"/>
      <c r="O101" s="195">
        <v>1</v>
      </c>
    </row>
    <row r="102" spans="1:104" ht="20.399999999999999">
      <c r="A102" s="196">
        <v>78</v>
      </c>
      <c r="B102" s="197" t="s">
        <v>256</v>
      </c>
      <c r="C102" s="198" t="s">
        <v>257</v>
      </c>
      <c r="D102" s="199" t="s">
        <v>86</v>
      </c>
      <c r="E102" s="200">
        <v>4</v>
      </c>
      <c r="F102" s="200">
        <v>0</v>
      </c>
      <c r="G102" s="201">
        <f>E102*F102</f>
        <v>0</v>
      </c>
      <c r="O102" s="195">
        <v>2</v>
      </c>
      <c r="AA102" s="167">
        <v>1</v>
      </c>
      <c r="AB102" s="167">
        <v>7</v>
      </c>
      <c r="AC102" s="167">
        <v>7</v>
      </c>
      <c r="AZ102" s="167">
        <v>2</v>
      </c>
      <c r="BA102" s="167">
        <f>IF(AZ102=1,G102,0)</f>
        <v>0</v>
      </c>
      <c r="BB102" s="167">
        <f>IF(AZ102=2,G102,0)</f>
        <v>0</v>
      </c>
      <c r="BC102" s="167">
        <f>IF(AZ102=3,G102,0)</f>
        <v>0</v>
      </c>
      <c r="BD102" s="167">
        <f>IF(AZ102=4,G102,0)</f>
        <v>0</v>
      </c>
      <c r="BE102" s="167">
        <f>IF(AZ102=5,G102,0)</f>
        <v>0</v>
      </c>
      <c r="CA102" s="202">
        <v>1</v>
      </c>
      <c r="CB102" s="202">
        <v>7</v>
      </c>
      <c r="CZ102" s="167">
        <v>0</v>
      </c>
    </row>
    <row r="103" spans="1:104">
      <c r="A103" s="196">
        <v>79</v>
      </c>
      <c r="B103" s="197" t="s">
        <v>258</v>
      </c>
      <c r="C103" s="198" t="s">
        <v>259</v>
      </c>
      <c r="D103" s="199" t="s">
        <v>86</v>
      </c>
      <c r="E103" s="200">
        <v>8</v>
      </c>
      <c r="F103" s="200">
        <v>0</v>
      </c>
      <c r="G103" s="201">
        <f>E103*F103</f>
        <v>0</v>
      </c>
      <c r="O103" s="195">
        <v>2</v>
      </c>
      <c r="AA103" s="167">
        <v>1</v>
      </c>
      <c r="AB103" s="167">
        <v>7</v>
      </c>
      <c r="AC103" s="167">
        <v>7</v>
      </c>
      <c r="AZ103" s="167">
        <v>2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202">
        <v>1</v>
      </c>
      <c r="CB103" s="202">
        <v>7</v>
      </c>
      <c r="CZ103" s="167">
        <v>0</v>
      </c>
    </row>
    <row r="104" spans="1:104">
      <c r="A104" s="196">
        <v>80</v>
      </c>
      <c r="B104" s="197" t="s">
        <v>260</v>
      </c>
      <c r="C104" s="198" t="s">
        <v>261</v>
      </c>
      <c r="D104" s="199" t="s">
        <v>61</v>
      </c>
      <c r="E104" s="200">
        <v>61.52</v>
      </c>
      <c r="F104" s="200">
        <v>0</v>
      </c>
      <c r="G104" s="201">
        <f>E104*F104</f>
        <v>0</v>
      </c>
      <c r="O104" s="195">
        <v>2</v>
      </c>
      <c r="AA104" s="167">
        <v>1</v>
      </c>
      <c r="AB104" s="167">
        <v>7</v>
      </c>
      <c r="AC104" s="167">
        <v>7</v>
      </c>
      <c r="AZ104" s="167">
        <v>2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202">
        <v>1</v>
      </c>
      <c r="CB104" s="202">
        <v>7</v>
      </c>
      <c r="CZ104" s="167">
        <v>0</v>
      </c>
    </row>
    <row r="105" spans="1:104">
      <c r="A105" s="211"/>
      <c r="B105" s="212" t="s">
        <v>73</v>
      </c>
      <c r="C105" s="213" t="str">
        <f>CONCATENATE(B101," ",C101)</f>
        <v>734 Armatury</v>
      </c>
      <c r="D105" s="214"/>
      <c r="E105" s="215"/>
      <c r="F105" s="216"/>
      <c r="G105" s="217">
        <f>SUM(G101:G104)</f>
        <v>0</v>
      </c>
      <c r="O105" s="195">
        <v>4</v>
      </c>
      <c r="BA105" s="218">
        <f>SUM(BA101:BA104)</f>
        <v>0</v>
      </c>
      <c r="BB105" s="218">
        <f>SUM(BB101:BB104)</f>
        <v>0</v>
      </c>
      <c r="BC105" s="218">
        <f>SUM(BC101:BC104)</f>
        <v>0</v>
      </c>
      <c r="BD105" s="218">
        <f>SUM(BD101:BD104)</f>
        <v>0</v>
      </c>
      <c r="BE105" s="218">
        <f>SUM(BE101:BE104)</f>
        <v>0</v>
      </c>
    </row>
    <row r="106" spans="1:104">
      <c r="A106" s="188" t="s">
        <v>72</v>
      </c>
      <c r="B106" s="189" t="s">
        <v>262</v>
      </c>
      <c r="C106" s="190" t="s">
        <v>263</v>
      </c>
      <c r="D106" s="191"/>
      <c r="E106" s="192"/>
      <c r="F106" s="192"/>
      <c r="G106" s="193"/>
      <c r="H106" s="194"/>
      <c r="I106" s="194"/>
      <c r="O106" s="195">
        <v>1</v>
      </c>
    </row>
    <row r="107" spans="1:104">
      <c r="A107" s="196">
        <v>81</v>
      </c>
      <c r="B107" s="197" t="s">
        <v>264</v>
      </c>
      <c r="C107" s="198" t="s">
        <v>265</v>
      </c>
      <c r="D107" s="199" t="s">
        <v>86</v>
      </c>
      <c r="E107" s="200">
        <v>4</v>
      </c>
      <c r="F107" s="200">
        <v>0</v>
      </c>
      <c r="G107" s="201">
        <f>E107*F107</f>
        <v>0</v>
      </c>
      <c r="O107" s="195">
        <v>2</v>
      </c>
      <c r="AA107" s="167">
        <v>1</v>
      </c>
      <c r="AB107" s="167">
        <v>7</v>
      </c>
      <c r="AC107" s="167">
        <v>7</v>
      </c>
      <c r="AZ107" s="167">
        <v>2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1</v>
      </c>
      <c r="CB107" s="202">
        <v>7</v>
      </c>
      <c r="CZ107" s="167">
        <v>0</v>
      </c>
    </row>
    <row r="108" spans="1:104">
      <c r="A108" s="196">
        <v>82</v>
      </c>
      <c r="B108" s="197" t="s">
        <v>266</v>
      </c>
      <c r="C108" s="198" t="s">
        <v>267</v>
      </c>
      <c r="D108" s="199" t="s">
        <v>268</v>
      </c>
      <c r="E108" s="200">
        <v>6.8849999999999998</v>
      </c>
      <c r="F108" s="200">
        <v>0</v>
      </c>
      <c r="G108" s="201">
        <f>E108*F108</f>
        <v>0</v>
      </c>
      <c r="O108" s="195">
        <v>2</v>
      </c>
      <c r="AA108" s="167">
        <v>1</v>
      </c>
      <c r="AB108" s="167">
        <v>7</v>
      </c>
      <c r="AC108" s="167">
        <v>7</v>
      </c>
      <c r="AZ108" s="167">
        <v>2</v>
      </c>
      <c r="BA108" s="167">
        <f>IF(AZ108=1,G108,0)</f>
        <v>0</v>
      </c>
      <c r="BB108" s="167">
        <f>IF(AZ108=2,G108,0)</f>
        <v>0</v>
      </c>
      <c r="BC108" s="167">
        <f>IF(AZ108=3,G108,0)</f>
        <v>0</v>
      </c>
      <c r="BD108" s="167">
        <f>IF(AZ108=4,G108,0)</f>
        <v>0</v>
      </c>
      <c r="BE108" s="167">
        <f>IF(AZ108=5,G108,0)</f>
        <v>0</v>
      </c>
      <c r="CA108" s="202">
        <v>1</v>
      </c>
      <c r="CB108" s="202">
        <v>7</v>
      </c>
      <c r="CZ108" s="167">
        <v>0</v>
      </c>
    </row>
    <row r="109" spans="1:104">
      <c r="A109" s="203"/>
      <c r="B109" s="205"/>
      <c r="C109" s="206" t="s">
        <v>269</v>
      </c>
      <c r="D109" s="207"/>
      <c r="E109" s="208">
        <v>6.8849999999999998</v>
      </c>
      <c r="F109" s="209"/>
      <c r="G109" s="210"/>
      <c r="M109" s="204" t="s">
        <v>269</v>
      </c>
      <c r="O109" s="195"/>
    </row>
    <row r="110" spans="1:104">
      <c r="A110" s="196">
        <v>83</v>
      </c>
      <c r="B110" s="197" t="s">
        <v>270</v>
      </c>
      <c r="C110" s="198" t="s">
        <v>271</v>
      </c>
      <c r="D110" s="199" t="s">
        <v>86</v>
      </c>
      <c r="E110" s="200">
        <v>1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7</v>
      </c>
      <c r="AC110" s="167">
        <v>7</v>
      </c>
      <c r="AZ110" s="167">
        <v>2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1</v>
      </c>
      <c r="CB110" s="202">
        <v>7</v>
      </c>
      <c r="CZ110" s="167">
        <v>0</v>
      </c>
    </row>
    <row r="111" spans="1:104">
      <c r="A111" s="196">
        <v>84</v>
      </c>
      <c r="B111" s="197" t="s">
        <v>272</v>
      </c>
      <c r="C111" s="198" t="s">
        <v>273</v>
      </c>
      <c r="D111" s="199" t="s">
        <v>86</v>
      </c>
      <c r="E111" s="200">
        <v>2</v>
      </c>
      <c r="F111" s="200">
        <v>0</v>
      </c>
      <c r="G111" s="201">
        <f>E111*F111</f>
        <v>0</v>
      </c>
      <c r="O111" s="195">
        <v>2</v>
      </c>
      <c r="AA111" s="167">
        <v>1</v>
      </c>
      <c r="AB111" s="167">
        <v>7</v>
      </c>
      <c r="AC111" s="167">
        <v>7</v>
      </c>
      <c r="AZ111" s="167">
        <v>2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1</v>
      </c>
      <c r="CB111" s="202">
        <v>7</v>
      </c>
      <c r="CZ111" s="167">
        <v>0</v>
      </c>
    </row>
    <row r="112" spans="1:104">
      <c r="A112" s="196">
        <v>85</v>
      </c>
      <c r="B112" s="197" t="s">
        <v>274</v>
      </c>
      <c r="C112" s="198" t="s">
        <v>275</v>
      </c>
      <c r="D112" s="199" t="s">
        <v>86</v>
      </c>
      <c r="E112" s="200">
        <v>1</v>
      </c>
      <c r="F112" s="200">
        <v>0</v>
      </c>
      <c r="G112" s="201">
        <f>E112*F112</f>
        <v>0</v>
      </c>
      <c r="O112" s="195">
        <v>2</v>
      </c>
      <c r="AA112" s="167">
        <v>1</v>
      </c>
      <c r="AB112" s="167">
        <v>7</v>
      </c>
      <c r="AC112" s="167">
        <v>7</v>
      </c>
      <c r="AZ112" s="167">
        <v>2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1</v>
      </c>
      <c r="CB112" s="202">
        <v>7</v>
      </c>
      <c r="CZ112" s="167">
        <v>0</v>
      </c>
    </row>
    <row r="113" spans="1:104">
      <c r="A113" s="196">
        <v>86</v>
      </c>
      <c r="B113" s="197" t="s">
        <v>276</v>
      </c>
      <c r="C113" s="198" t="s">
        <v>277</v>
      </c>
      <c r="D113" s="199" t="s">
        <v>268</v>
      </c>
      <c r="E113" s="200">
        <v>8</v>
      </c>
      <c r="F113" s="200">
        <v>0</v>
      </c>
      <c r="G113" s="201">
        <f>E113*F113</f>
        <v>0</v>
      </c>
      <c r="O113" s="195">
        <v>2</v>
      </c>
      <c r="AA113" s="167">
        <v>1</v>
      </c>
      <c r="AB113" s="167">
        <v>7</v>
      </c>
      <c r="AC113" s="167">
        <v>7</v>
      </c>
      <c r="AZ113" s="167">
        <v>2</v>
      </c>
      <c r="BA113" s="167">
        <f>IF(AZ113=1,G113,0)</f>
        <v>0</v>
      </c>
      <c r="BB113" s="167">
        <f>IF(AZ113=2,G113,0)</f>
        <v>0</v>
      </c>
      <c r="BC113" s="167">
        <f>IF(AZ113=3,G113,0)</f>
        <v>0</v>
      </c>
      <c r="BD113" s="167">
        <f>IF(AZ113=4,G113,0)</f>
        <v>0</v>
      </c>
      <c r="BE113" s="167">
        <f>IF(AZ113=5,G113,0)</f>
        <v>0</v>
      </c>
      <c r="CA113" s="202">
        <v>1</v>
      </c>
      <c r="CB113" s="202">
        <v>7</v>
      </c>
      <c r="CZ113" s="167">
        <v>0</v>
      </c>
    </row>
    <row r="114" spans="1:104">
      <c r="A114" s="196">
        <v>87</v>
      </c>
      <c r="B114" s="197" t="s">
        <v>278</v>
      </c>
      <c r="C114" s="198" t="s">
        <v>279</v>
      </c>
      <c r="D114" s="199" t="s">
        <v>268</v>
      </c>
      <c r="E114" s="200">
        <v>6.8849999999999998</v>
      </c>
      <c r="F114" s="200">
        <v>0</v>
      </c>
      <c r="G114" s="201">
        <f>E114*F114</f>
        <v>0</v>
      </c>
      <c r="O114" s="195">
        <v>2</v>
      </c>
      <c r="AA114" s="167">
        <v>1</v>
      </c>
      <c r="AB114" s="167">
        <v>7</v>
      </c>
      <c r="AC114" s="167">
        <v>7</v>
      </c>
      <c r="AZ114" s="167">
        <v>2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202">
        <v>1</v>
      </c>
      <c r="CB114" s="202">
        <v>7</v>
      </c>
      <c r="CZ114" s="167">
        <v>0</v>
      </c>
    </row>
    <row r="115" spans="1:104">
      <c r="A115" s="203"/>
      <c r="B115" s="205"/>
      <c r="C115" s="206" t="s">
        <v>269</v>
      </c>
      <c r="D115" s="207"/>
      <c r="E115" s="208">
        <v>6.8849999999999998</v>
      </c>
      <c r="F115" s="209"/>
      <c r="G115" s="210"/>
      <c r="M115" s="204" t="s">
        <v>269</v>
      </c>
      <c r="O115" s="195"/>
    </row>
    <row r="116" spans="1:104">
      <c r="A116" s="196">
        <v>88</v>
      </c>
      <c r="B116" s="197" t="s">
        <v>280</v>
      </c>
      <c r="C116" s="198" t="s">
        <v>281</v>
      </c>
      <c r="D116" s="199" t="s">
        <v>61</v>
      </c>
      <c r="E116" s="200">
        <v>148.88650000000001</v>
      </c>
      <c r="F116" s="200">
        <v>0</v>
      </c>
      <c r="G116" s="201">
        <f>E116*F116</f>
        <v>0</v>
      </c>
      <c r="O116" s="195">
        <v>2</v>
      </c>
      <c r="AA116" s="167">
        <v>1</v>
      </c>
      <c r="AB116" s="167">
        <v>7</v>
      </c>
      <c r="AC116" s="167">
        <v>7</v>
      </c>
      <c r="AZ116" s="167">
        <v>2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202">
        <v>1</v>
      </c>
      <c r="CB116" s="202">
        <v>7</v>
      </c>
      <c r="CZ116" s="167">
        <v>0</v>
      </c>
    </row>
    <row r="117" spans="1:104">
      <c r="A117" s="211"/>
      <c r="B117" s="212" t="s">
        <v>73</v>
      </c>
      <c r="C117" s="213" t="str">
        <f>CONCATENATE(B106," ",C106)</f>
        <v>735 Otopná tělesa</v>
      </c>
      <c r="D117" s="214"/>
      <c r="E117" s="215"/>
      <c r="F117" s="216"/>
      <c r="G117" s="217">
        <f>SUM(G106:G116)</f>
        <v>0</v>
      </c>
      <c r="O117" s="195">
        <v>4</v>
      </c>
      <c r="BA117" s="218">
        <f>SUM(BA106:BA116)</f>
        <v>0</v>
      </c>
      <c r="BB117" s="218">
        <f>SUM(BB106:BB116)</f>
        <v>0</v>
      </c>
      <c r="BC117" s="218">
        <f>SUM(BC106:BC116)</f>
        <v>0</v>
      </c>
      <c r="BD117" s="218">
        <f>SUM(BD106:BD116)</f>
        <v>0</v>
      </c>
      <c r="BE117" s="218">
        <f>SUM(BE106:BE116)</f>
        <v>0</v>
      </c>
    </row>
    <row r="118" spans="1:104">
      <c r="A118" s="188" t="s">
        <v>72</v>
      </c>
      <c r="B118" s="189" t="s">
        <v>282</v>
      </c>
      <c r="C118" s="190" t="s">
        <v>283</v>
      </c>
      <c r="D118" s="191"/>
      <c r="E118" s="192"/>
      <c r="F118" s="192"/>
      <c r="G118" s="193"/>
      <c r="H118" s="194"/>
      <c r="I118" s="194"/>
      <c r="O118" s="195">
        <v>1</v>
      </c>
    </row>
    <row r="119" spans="1:104">
      <c r="A119" s="196">
        <v>89</v>
      </c>
      <c r="B119" s="197" t="s">
        <v>284</v>
      </c>
      <c r="C119" s="198" t="s">
        <v>285</v>
      </c>
      <c r="D119" s="199" t="s">
        <v>286</v>
      </c>
      <c r="E119" s="200">
        <v>0.8145</v>
      </c>
      <c r="F119" s="200">
        <v>0</v>
      </c>
      <c r="G119" s="201">
        <f>E119*F119</f>
        <v>0</v>
      </c>
      <c r="O119" s="195">
        <v>2</v>
      </c>
      <c r="AA119" s="167">
        <v>1</v>
      </c>
      <c r="AB119" s="167">
        <v>10</v>
      </c>
      <c r="AC119" s="167">
        <v>10</v>
      </c>
      <c r="AZ119" s="167">
        <v>1</v>
      </c>
      <c r="BA119" s="167">
        <f>IF(AZ119=1,G119,0)</f>
        <v>0</v>
      </c>
      <c r="BB119" s="167">
        <f>IF(AZ119=2,G119,0)</f>
        <v>0</v>
      </c>
      <c r="BC119" s="167">
        <f>IF(AZ119=3,G119,0)</f>
        <v>0</v>
      </c>
      <c r="BD119" s="167">
        <f>IF(AZ119=4,G119,0)</f>
        <v>0</v>
      </c>
      <c r="BE119" s="167">
        <f>IF(AZ119=5,G119,0)</f>
        <v>0</v>
      </c>
      <c r="CA119" s="202">
        <v>1</v>
      </c>
      <c r="CB119" s="202">
        <v>10</v>
      </c>
      <c r="CZ119" s="167">
        <v>0</v>
      </c>
    </row>
    <row r="120" spans="1:104">
      <c r="A120" s="196">
        <v>90</v>
      </c>
      <c r="B120" s="197" t="s">
        <v>287</v>
      </c>
      <c r="C120" s="198" t="s">
        <v>288</v>
      </c>
      <c r="D120" s="199" t="s">
        <v>286</v>
      </c>
      <c r="E120" s="200">
        <v>0.8145</v>
      </c>
      <c r="F120" s="200">
        <v>0</v>
      </c>
      <c r="G120" s="201">
        <f>E120*F120</f>
        <v>0</v>
      </c>
      <c r="O120" s="195">
        <v>2</v>
      </c>
      <c r="AA120" s="167">
        <v>1</v>
      </c>
      <c r="AB120" s="167">
        <v>10</v>
      </c>
      <c r="AC120" s="167">
        <v>10</v>
      </c>
      <c r="AZ120" s="167">
        <v>1</v>
      </c>
      <c r="BA120" s="167">
        <f>IF(AZ120=1,G120,0)</f>
        <v>0</v>
      </c>
      <c r="BB120" s="167">
        <f>IF(AZ120=2,G120,0)</f>
        <v>0</v>
      </c>
      <c r="BC120" s="167">
        <f>IF(AZ120=3,G120,0)</f>
        <v>0</v>
      </c>
      <c r="BD120" s="167">
        <f>IF(AZ120=4,G120,0)</f>
        <v>0</v>
      </c>
      <c r="BE120" s="167">
        <f>IF(AZ120=5,G120,0)</f>
        <v>0</v>
      </c>
      <c r="CA120" s="202">
        <v>1</v>
      </c>
      <c r="CB120" s="202">
        <v>10</v>
      </c>
      <c r="CZ120" s="167">
        <v>0</v>
      </c>
    </row>
    <row r="121" spans="1:104">
      <c r="A121" s="196">
        <v>91</v>
      </c>
      <c r="B121" s="197" t="s">
        <v>289</v>
      </c>
      <c r="C121" s="198" t="s">
        <v>290</v>
      </c>
      <c r="D121" s="199" t="s">
        <v>286</v>
      </c>
      <c r="E121" s="200">
        <v>0.8145</v>
      </c>
      <c r="F121" s="200">
        <v>0</v>
      </c>
      <c r="G121" s="201">
        <f>E121*F121</f>
        <v>0</v>
      </c>
      <c r="O121" s="195">
        <v>2</v>
      </c>
      <c r="AA121" s="167">
        <v>1</v>
      </c>
      <c r="AB121" s="167">
        <v>10</v>
      </c>
      <c r="AC121" s="167">
        <v>10</v>
      </c>
      <c r="AZ121" s="167">
        <v>1</v>
      </c>
      <c r="BA121" s="167">
        <f>IF(AZ121=1,G121,0)</f>
        <v>0</v>
      </c>
      <c r="BB121" s="167">
        <f>IF(AZ121=2,G121,0)</f>
        <v>0</v>
      </c>
      <c r="BC121" s="167">
        <f>IF(AZ121=3,G121,0)</f>
        <v>0</v>
      </c>
      <c r="BD121" s="167">
        <f>IF(AZ121=4,G121,0)</f>
        <v>0</v>
      </c>
      <c r="BE121" s="167">
        <f>IF(AZ121=5,G121,0)</f>
        <v>0</v>
      </c>
      <c r="CA121" s="202">
        <v>1</v>
      </c>
      <c r="CB121" s="202">
        <v>10</v>
      </c>
      <c r="CZ121" s="167">
        <v>0</v>
      </c>
    </row>
    <row r="122" spans="1:104">
      <c r="A122" s="196">
        <v>92</v>
      </c>
      <c r="B122" s="197" t="s">
        <v>291</v>
      </c>
      <c r="C122" s="198" t="s">
        <v>292</v>
      </c>
      <c r="D122" s="199" t="s">
        <v>286</v>
      </c>
      <c r="E122" s="200">
        <v>0.8145</v>
      </c>
      <c r="F122" s="200">
        <v>0</v>
      </c>
      <c r="G122" s="201">
        <f>E122*F122</f>
        <v>0</v>
      </c>
      <c r="O122" s="195">
        <v>2</v>
      </c>
      <c r="AA122" s="167">
        <v>1</v>
      </c>
      <c r="AB122" s="167">
        <v>10</v>
      </c>
      <c r="AC122" s="167">
        <v>10</v>
      </c>
      <c r="AZ122" s="167">
        <v>1</v>
      </c>
      <c r="BA122" s="167">
        <f>IF(AZ122=1,G122,0)</f>
        <v>0</v>
      </c>
      <c r="BB122" s="167">
        <f>IF(AZ122=2,G122,0)</f>
        <v>0</v>
      </c>
      <c r="BC122" s="167">
        <f>IF(AZ122=3,G122,0)</f>
        <v>0</v>
      </c>
      <c r="BD122" s="167">
        <f>IF(AZ122=4,G122,0)</f>
        <v>0</v>
      </c>
      <c r="BE122" s="167">
        <f>IF(AZ122=5,G122,0)</f>
        <v>0</v>
      </c>
      <c r="CA122" s="202">
        <v>1</v>
      </c>
      <c r="CB122" s="202">
        <v>10</v>
      </c>
      <c r="CZ122" s="167">
        <v>0</v>
      </c>
    </row>
    <row r="123" spans="1:104">
      <c r="A123" s="196">
        <v>93</v>
      </c>
      <c r="B123" s="197" t="s">
        <v>293</v>
      </c>
      <c r="C123" s="198" t="s">
        <v>294</v>
      </c>
      <c r="D123" s="199" t="s">
        <v>286</v>
      </c>
      <c r="E123" s="200">
        <v>0.8145</v>
      </c>
      <c r="F123" s="200">
        <v>0</v>
      </c>
      <c r="G123" s="201">
        <f>E123*F123</f>
        <v>0</v>
      </c>
      <c r="O123" s="195">
        <v>2</v>
      </c>
      <c r="AA123" s="167">
        <v>1</v>
      </c>
      <c r="AB123" s="167">
        <v>10</v>
      </c>
      <c r="AC123" s="167">
        <v>10</v>
      </c>
      <c r="AZ123" s="167">
        <v>1</v>
      </c>
      <c r="BA123" s="167">
        <f>IF(AZ123=1,G123,0)</f>
        <v>0</v>
      </c>
      <c r="BB123" s="167">
        <f>IF(AZ123=2,G123,0)</f>
        <v>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202">
        <v>1</v>
      </c>
      <c r="CB123" s="202">
        <v>10</v>
      </c>
      <c r="CZ123" s="167">
        <v>0</v>
      </c>
    </row>
    <row r="124" spans="1:104">
      <c r="A124" s="196">
        <v>94</v>
      </c>
      <c r="B124" s="197" t="s">
        <v>295</v>
      </c>
      <c r="C124" s="198" t="s">
        <v>296</v>
      </c>
      <c r="D124" s="199" t="s">
        <v>286</v>
      </c>
      <c r="E124" s="200">
        <v>0.8145</v>
      </c>
      <c r="F124" s="200">
        <v>0</v>
      </c>
      <c r="G124" s="201">
        <f>E124*F124</f>
        <v>0</v>
      </c>
      <c r="O124" s="195">
        <v>2</v>
      </c>
      <c r="AA124" s="167">
        <v>1</v>
      </c>
      <c r="AB124" s="167">
        <v>10</v>
      </c>
      <c r="AC124" s="167">
        <v>10</v>
      </c>
      <c r="AZ124" s="167">
        <v>1</v>
      </c>
      <c r="BA124" s="167">
        <f>IF(AZ124=1,G124,0)</f>
        <v>0</v>
      </c>
      <c r="BB124" s="167">
        <f>IF(AZ124=2,G124,0)</f>
        <v>0</v>
      </c>
      <c r="BC124" s="167">
        <f>IF(AZ124=3,G124,0)</f>
        <v>0</v>
      </c>
      <c r="BD124" s="167">
        <f>IF(AZ124=4,G124,0)</f>
        <v>0</v>
      </c>
      <c r="BE124" s="167">
        <f>IF(AZ124=5,G124,0)</f>
        <v>0</v>
      </c>
      <c r="CA124" s="202">
        <v>1</v>
      </c>
      <c r="CB124" s="202">
        <v>10</v>
      </c>
      <c r="CZ124" s="167">
        <v>0</v>
      </c>
    </row>
    <row r="125" spans="1:104">
      <c r="A125" s="211"/>
      <c r="B125" s="212" t="s">
        <v>73</v>
      </c>
      <c r="C125" s="213" t="str">
        <f>CONCATENATE(B118," ",C118)</f>
        <v>D96 Přesuny suti a vybouraných hmot</v>
      </c>
      <c r="D125" s="214"/>
      <c r="E125" s="215"/>
      <c r="F125" s="216"/>
      <c r="G125" s="217">
        <f>SUM(G118:G124)</f>
        <v>0</v>
      </c>
      <c r="O125" s="195">
        <v>4</v>
      </c>
      <c r="BA125" s="218">
        <f>SUM(BA118:BA124)</f>
        <v>0</v>
      </c>
      <c r="BB125" s="218">
        <f>SUM(BB118:BB124)</f>
        <v>0</v>
      </c>
      <c r="BC125" s="218">
        <f>SUM(BC118:BC124)</f>
        <v>0</v>
      </c>
      <c r="BD125" s="218">
        <f>SUM(BD118:BD124)</f>
        <v>0</v>
      </c>
      <c r="BE125" s="218">
        <f>SUM(BE118:BE124)</f>
        <v>0</v>
      </c>
    </row>
    <row r="126" spans="1:104">
      <c r="E126" s="167"/>
    </row>
    <row r="127" spans="1:104">
      <c r="E127" s="167"/>
    </row>
    <row r="128" spans="1:104">
      <c r="E128" s="167"/>
    </row>
    <row r="129" spans="5:5">
      <c r="E129" s="167"/>
    </row>
    <row r="130" spans="5:5">
      <c r="E130" s="167"/>
    </row>
    <row r="131" spans="5:5">
      <c r="E131" s="167"/>
    </row>
    <row r="132" spans="5:5">
      <c r="E132" s="167"/>
    </row>
    <row r="133" spans="5:5">
      <c r="E133" s="167"/>
    </row>
    <row r="134" spans="5:5">
      <c r="E134" s="167"/>
    </row>
    <row r="135" spans="5:5">
      <c r="E135" s="167"/>
    </row>
    <row r="136" spans="5:5">
      <c r="E136" s="167"/>
    </row>
    <row r="137" spans="5:5">
      <c r="E137" s="167"/>
    </row>
    <row r="138" spans="5:5">
      <c r="E138" s="167"/>
    </row>
    <row r="139" spans="5:5">
      <c r="E139" s="167"/>
    </row>
    <row r="140" spans="5:5">
      <c r="E140" s="167"/>
    </row>
    <row r="141" spans="5:5">
      <c r="E141" s="167"/>
    </row>
    <row r="142" spans="5:5">
      <c r="E142" s="167"/>
    </row>
    <row r="143" spans="5:5">
      <c r="E143" s="167"/>
    </row>
    <row r="144" spans="5:5">
      <c r="E144" s="167"/>
    </row>
    <row r="145" spans="1:7">
      <c r="E145" s="167"/>
    </row>
    <row r="146" spans="1:7">
      <c r="E146" s="167"/>
    </row>
    <row r="147" spans="1:7">
      <c r="E147" s="167"/>
    </row>
    <row r="148" spans="1:7">
      <c r="E148" s="167"/>
    </row>
    <row r="149" spans="1:7">
      <c r="A149" s="219"/>
      <c r="B149" s="219"/>
      <c r="C149" s="219"/>
      <c r="D149" s="219"/>
      <c r="E149" s="219"/>
      <c r="F149" s="219"/>
      <c r="G149" s="219"/>
    </row>
    <row r="150" spans="1:7">
      <c r="A150" s="219"/>
      <c r="B150" s="219"/>
      <c r="C150" s="219"/>
      <c r="D150" s="219"/>
      <c r="E150" s="219"/>
      <c r="F150" s="219"/>
      <c r="G150" s="219"/>
    </row>
    <row r="151" spans="1:7">
      <c r="A151" s="219"/>
      <c r="B151" s="219"/>
      <c r="C151" s="219"/>
      <c r="D151" s="219"/>
      <c r="E151" s="219"/>
      <c r="F151" s="219"/>
      <c r="G151" s="219"/>
    </row>
    <row r="152" spans="1:7">
      <c r="A152" s="219"/>
      <c r="B152" s="219"/>
      <c r="C152" s="219"/>
      <c r="D152" s="219"/>
      <c r="E152" s="219"/>
      <c r="F152" s="219"/>
      <c r="G152" s="219"/>
    </row>
    <row r="153" spans="1:7">
      <c r="E153" s="167"/>
    </row>
    <row r="154" spans="1:7">
      <c r="E154" s="167"/>
    </row>
    <row r="155" spans="1:7">
      <c r="E155" s="167"/>
    </row>
    <row r="156" spans="1:7">
      <c r="E156" s="167"/>
    </row>
    <row r="157" spans="1:7">
      <c r="E157" s="167"/>
    </row>
    <row r="158" spans="1:7">
      <c r="E158" s="167"/>
    </row>
    <row r="159" spans="1:7">
      <c r="E159" s="167"/>
    </row>
    <row r="160" spans="1:7">
      <c r="E160" s="167"/>
    </row>
    <row r="161" spans="5:5">
      <c r="E161" s="167"/>
    </row>
    <row r="162" spans="5:5">
      <c r="E162" s="167"/>
    </row>
    <row r="163" spans="5:5">
      <c r="E163" s="167"/>
    </row>
    <row r="164" spans="5:5">
      <c r="E164" s="167"/>
    </row>
    <row r="165" spans="5:5">
      <c r="E165" s="167"/>
    </row>
    <row r="166" spans="5:5">
      <c r="E166" s="167"/>
    </row>
    <row r="167" spans="5:5">
      <c r="E167" s="167"/>
    </row>
    <row r="168" spans="5:5">
      <c r="E168" s="167"/>
    </row>
    <row r="169" spans="5:5">
      <c r="E169" s="167"/>
    </row>
    <row r="170" spans="5:5">
      <c r="E170" s="167"/>
    </row>
    <row r="171" spans="5:5">
      <c r="E171" s="167"/>
    </row>
    <row r="172" spans="5:5">
      <c r="E172" s="167"/>
    </row>
    <row r="173" spans="5:5">
      <c r="E173" s="167"/>
    </row>
    <row r="174" spans="5:5">
      <c r="E174" s="167"/>
    </row>
    <row r="175" spans="5:5">
      <c r="E175" s="167"/>
    </row>
    <row r="176" spans="5:5">
      <c r="E176" s="167"/>
    </row>
    <row r="177" spans="1:7">
      <c r="E177" s="167"/>
    </row>
    <row r="178" spans="1:7">
      <c r="E178" s="167"/>
    </row>
    <row r="179" spans="1:7">
      <c r="E179" s="167"/>
    </row>
    <row r="180" spans="1:7">
      <c r="E180" s="167"/>
    </row>
    <row r="181" spans="1:7">
      <c r="E181" s="167"/>
    </row>
    <row r="182" spans="1:7">
      <c r="E182" s="167"/>
    </row>
    <row r="183" spans="1:7">
      <c r="E183" s="167"/>
    </row>
    <row r="184" spans="1:7">
      <c r="A184" s="220"/>
      <c r="B184" s="220"/>
    </row>
    <row r="185" spans="1:7">
      <c r="A185" s="219"/>
      <c r="B185" s="219"/>
      <c r="C185" s="222"/>
      <c r="D185" s="222"/>
      <c r="E185" s="223"/>
      <c r="F185" s="222"/>
      <c r="G185" s="224"/>
    </row>
    <row r="186" spans="1:7">
      <c r="A186" s="225"/>
      <c r="B186" s="225"/>
      <c r="C186" s="219"/>
      <c r="D186" s="219"/>
      <c r="E186" s="226"/>
      <c r="F186" s="219"/>
      <c r="G186" s="219"/>
    </row>
    <row r="187" spans="1:7">
      <c r="A187" s="219"/>
      <c r="B187" s="219"/>
      <c r="C187" s="219"/>
      <c r="D187" s="219"/>
      <c r="E187" s="226"/>
      <c r="F187" s="219"/>
      <c r="G187" s="219"/>
    </row>
    <row r="188" spans="1:7">
      <c r="A188" s="219"/>
      <c r="B188" s="219"/>
      <c r="C188" s="219"/>
      <c r="D188" s="219"/>
      <c r="E188" s="226"/>
      <c r="F188" s="219"/>
      <c r="G188" s="219"/>
    </row>
    <row r="189" spans="1:7">
      <c r="A189" s="219"/>
      <c r="B189" s="219"/>
      <c r="C189" s="219"/>
      <c r="D189" s="219"/>
      <c r="E189" s="226"/>
      <c r="F189" s="219"/>
      <c r="G189" s="219"/>
    </row>
    <row r="190" spans="1:7">
      <c r="A190" s="219"/>
      <c r="B190" s="219"/>
      <c r="C190" s="219"/>
      <c r="D190" s="219"/>
      <c r="E190" s="226"/>
      <c r="F190" s="219"/>
      <c r="G190" s="219"/>
    </row>
    <row r="191" spans="1:7">
      <c r="A191" s="219"/>
      <c r="B191" s="219"/>
      <c r="C191" s="219"/>
      <c r="D191" s="219"/>
      <c r="E191" s="226"/>
      <c r="F191" s="219"/>
      <c r="G191" s="219"/>
    </row>
    <row r="192" spans="1:7">
      <c r="A192" s="219"/>
      <c r="B192" s="219"/>
      <c r="C192" s="219"/>
      <c r="D192" s="219"/>
      <c r="E192" s="226"/>
      <c r="F192" s="219"/>
      <c r="G192" s="219"/>
    </row>
    <row r="193" spans="1:7">
      <c r="A193" s="219"/>
      <c r="B193" s="219"/>
      <c r="C193" s="219"/>
      <c r="D193" s="219"/>
      <c r="E193" s="226"/>
      <c r="F193" s="219"/>
      <c r="G193" s="219"/>
    </row>
    <row r="194" spans="1:7">
      <c r="A194" s="219"/>
      <c r="B194" s="219"/>
      <c r="C194" s="219"/>
      <c r="D194" s="219"/>
      <c r="E194" s="226"/>
      <c r="F194" s="219"/>
      <c r="G194" s="219"/>
    </row>
    <row r="195" spans="1:7">
      <c r="A195" s="219"/>
      <c r="B195" s="219"/>
      <c r="C195" s="219"/>
      <c r="D195" s="219"/>
      <c r="E195" s="226"/>
      <c r="F195" s="219"/>
      <c r="G195" s="219"/>
    </row>
    <row r="196" spans="1:7">
      <c r="A196" s="219"/>
      <c r="B196" s="219"/>
      <c r="C196" s="219"/>
      <c r="D196" s="219"/>
      <c r="E196" s="226"/>
      <c r="F196" s="219"/>
      <c r="G196" s="219"/>
    </row>
    <row r="197" spans="1:7">
      <c r="A197" s="219"/>
      <c r="B197" s="219"/>
      <c r="C197" s="219"/>
      <c r="D197" s="219"/>
      <c r="E197" s="226"/>
      <c r="F197" s="219"/>
      <c r="G197" s="219"/>
    </row>
    <row r="198" spans="1:7">
      <c r="A198" s="219"/>
      <c r="B198" s="219"/>
      <c r="C198" s="219"/>
      <c r="D198" s="219"/>
      <c r="E198" s="226"/>
      <c r="F198" s="219"/>
      <c r="G198" s="219"/>
    </row>
  </sheetData>
  <mergeCells count="15">
    <mergeCell ref="C109:D109"/>
    <mergeCell ref="C115:D115"/>
    <mergeCell ref="C32:D32"/>
    <mergeCell ref="C34:D34"/>
    <mergeCell ref="C36:D36"/>
    <mergeCell ref="C38:D38"/>
    <mergeCell ref="C52:D52"/>
    <mergeCell ref="A1:G1"/>
    <mergeCell ref="A3:B3"/>
    <mergeCell ref="A4:B4"/>
    <mergeCell ref="E4:G4"/>
    <mergeCell ref="C10:D10"/>
    <mergeCell ref="C13:D13"/>
    <mergeCell ref="C18:D18"/>
    <mergeCell ref="C25:D2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Rozpocet</dc:creator>
  <cp:lastModifiedBy>Rozpocet</cp:lastModifiedBy>
  <dcterms:created xsi:type="dcterms:W3CDTF">2020-02-15T16:19:35Z</dcterms:created>
  <dcterms:modified xsi:type="dcterms:W3CDTF">2020-02-15T16:20:21Z</dcterms:modified>
</cp:coreProperties>
</file>